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ink/ink1.xml" ContentType="application/inkml+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codeName="ThisWorkbook" defaultThemeVersion="166925"/>
  <mc:AlternateContent xmlns:mc="http://schemas.openxmlformats.org/markup-compatibility/2006">
    <mc:Choice Requires="x15">
      <x15ac:absPath xmlns:x15ac="http://schemas.microsoft.com/office/spreadsheetml/2010/11/ac" url="\\nc0fsr01\np3_prd\NP3_Tool\Results\202112 - Crelan consolidated\Resubmission LIQ JST remark\"/>
    </mc:Choice>
  </mc:AlternateContent>
  <xr:revisionPtr revIDLastSave="0" documentId="13_ncr:1_{886BE41C-3279-4F62-ACC9-3AE9CD19191F}" xr6:coauthVersionLast="47" xr6:coauthVersionMax="47" xr10:uidLastSave="{00000000-0000-0000-0000-000000000000}"/>
  <bookViews>
    <workbookView xWindow="-110" yWindow="-110" windowWidth="19420" windowHeight="10420" tabRatio="773" firstSheet="2" activeTab="2" xr2:uid="{00000000-000D-0000-FFFF-FFFF00000000}"/>
  </bookViews>
  <sheets>
    <sheet name="1" sheetId="104" state="veryHidden" r:id="rId1"/>
    <sheet name="2" sheetId="106" state="veryHidden" r:id="rId2"/>
    <sheet name="OV1" sheetId="4" r:id="rId3"/>
    <sheet name="KM1" sheetId="5" r:id="rId4"/>
    <sheet name="OVC" sheetId="8" r:id="rId5"/>
    <sheet name="OVA" sheetId="17" r:id="rId6"/>
    <sheet name="OVB" sheetId="18" r:id="rId7"/>
    <sheet name="LI1" sheetId="97" r:id="rId8"/>
    <sheet name="LI2" sheetId="10" r:id="rId9"/>
    <sheet name="LI3" sheetId="11" r:id="rId10"/>
    <sheet name="LIA" sheetId="12" r:id="rId11"/>
    <sheet name="LIB" sheetId="13" r:id="rId12"/>
    <sheet name="CC1" sheetId="89" r:id="rId13"/>
    <sheet name="CC2" sheetId="93" r:id="rId14"/>
    <sheet name="CCA" sheetId="91" r:id="rId15"/>
    <sheet name="CCyB2" sheetId="16" r:id="rId16"/>
    <sheet name="CCyB1" sheetId="15" r:id="rId17"/>
    <sheet name="LRSum" sheetId="85" r:id="rId18"/>
    <sheet name="LRCom" sheetId="86" r:id="rId19"/>
    <sheet name="LRSpl" sheetId="87" r:id="rId20"/>
    <sheet name="LRA" sheetId="127" r:id="rId21"/>
    <sheet name="LIQA" sheetId="81" r:id="rId22"/>
    <sheet name="LIQ1" sheetId="82" r:id="rId23"/>
    <sheet name="LIQB" sheetId="83" r:id="rId24"/>
    <sheet name="LIQ2" sheetId="84" r:id="rId25"/>
    <sheet name="CRA" sheetId="64" r:id="rId26"/>
    <sheet name="CRB" sheetId="65" r:id="rId27"/>
    <sheet name="CR1" sheetId="66" r:id="rId28"/>
    <sheet name="CR1A" sheetId="67" r:id="rId29"/>
    <sheet name="CQ1" sheetId="70" r:id="rId30"/>
    <sheet name="CQ3" sheetId="72" r:id="rId31"/>
    <sheet name="CQ4TOT" sheetId="73" r:id="rId32"/>
    <sheet name="CQ4ONperC" sheetId="96" r:id="rId33"/>
    <sheet name="CQ4OFFperC" sheetId="95" r:id="rId34"/>
    <sheet name="CQ5" sheetId="74" r:id="rId35"/>
    <sheet name="CRC" sheetId="62" r:id="rId36"/>
    <sheet name="CR3" sheetId="63" r:id="rId37"/>
    <sheet name="CRD" sheetId="78" r:id="rId38"/>
    <sheet name="CR4" sheetId="79" r:id="rId39"/>
    <sheet name="CR5" sheetId="80" r:id="rId40"/>
    <sheet name="CRE" sheetId="54" r:id="rId41"/>
    <sheet name="CR6Tot" sheetId="101" r:id="rId42"/>
    <sheet name="CR6AIRBInvisible" sheetId="98" state="veryHidden" r:id="rId43"/>
    <sheet name="CR6FIRBInvisible" sheetId="107" state="veryHidden" r:id="rId44"/>
    <sheet name="CR6A" sheetId="56" r:id="rId45"/>
    <sheet name="CR7" sheetId="57" r:id="rId46"/>
    <sheet name="CR7AAIRB" sheetId="58" r:id="rId47"/>
    <sheet name="CR8" sheetId="59" r:id="rId48"/>
    <sheet name="CR9AIRBInvisible" sheetId="60" state="veryHidden" r:id="rId49"/>
    <sheet name="CR9FIRBInvisible" sheetId="111" state="veryHidden" r:id="rId50"/>
    <sheet name="CCRA" sheetId="37" r:id="rId51"/>
    <sheet name="CCR1" sheetId="38" r:id="rId52"/>
    <sheet name="CCR2" sheetId="39" r:id="rId53"/>
    <sheet name="CCR3" sheetId="40" r:id="rId54"/>
    <sheet name="CCR4AIRBInvisible" sheetId="41" state="veryHidden" r:id="rId55"/>
    <sheet name="CCR4FIRBInvisible" sheetId="110" state="veryHidden" r:id="rId56"/>
    <sheet name="CCR5" sheetId="42" r:id="rId57"/>
    <sheet name="CCR8" sheetId="45" r:id="rId58"/>
    <sheet name="SECA" sheetId="31" r:id="rId59"/>
    <sheet name="SEC1" sheetId="32" r:id="rId60"/>
    <sheet name="SEC3" sheetId="34" r:id="rId61"/>
    <sheet name="SEC5" sheetId="36" r:id="rId62"/>
    <sheet name="MRA" sheetId="46" r:id="rId63"/>
    <sheet name="MR1" sheetId="47" r:id="rId64"/>
    <sheet name="ORA" sheetId="29" r:id="rId65"/>
    <sheet name="OR1" sheetId="30" r:id="rId66"/>
    <sheet name="REMA" sheetId="23" r:id="rId67"/>
    <sheet name="REM1" sheetId="24" r:id="rId68"/>
    <sheet name="REM2" sheetId="25" r:id="rId69"/>
    <sheet name="REM3" sheetId="26" r:id="rId70"/>
    <sheet name="REM4" sheetId="27" r:id="rId71"/>
    <sheet name="REM5" sheetId="28" r:id="rId72"/>
    <sheet name="AE1" sheetId="19" r:id="rId73"/>
    <sheet name="AE2" sheetId="20" r:id="rId74"/>
    <sheet name="AE3" sheetId="21" r:id="rId75"/>
    <sheet name="AE4" sheetId="22" r:id="rId76"/>
    <sheet name="CR6AIRB--1" sheetId="112" r:id="rId77"/>
    <sheet name="CR6AIRB--2" sheetId="114" r:id="rId78"/>
    <sheet name="CR6AIRB--3" sheetId="113" r:id="rId79"/>
    <sheet name="CR6AIRB--4" sheetId="116" r:id="rId80"/>
    <sheet name="CR6AIRB--5" sheetId="115" r:id="rId81"/>
    <sheet name="CR9AIRB--1" sheetId="120" r:id="rId82"/>
    <sheet name="CR9AIRB--2" sheetId="117" r:id="rId83"/>
    <sheet name="CR9AIRB--3" sheetId="119" r:id="rId84"/>
    <sheet name="CR9AIRB--4" sheetId="118" r:id="rId85"/>
    <sheet name="CR9AIRB--5" sheetId="121" r:id="rId86"/>
    <sheet name="IRRBB1" sheetId="123" r:id="rId87"/>
    <sheet name="IRRBBA" sheetId="122" r:id="rId88"/>
    <sheet name="Covid1" sheetId="124" r:id="rId89"/>
    <sheet name="Covid2" sheetId="125" r:id="rId90"/>
    <sheet name="Covid3" sheetId="126" r:id="rId91"/>
  </sheets>
  <definedNames>
    <definedName name="_ftn1" localSheetId="63">'MR1'!$G$13</definedName>
    <definedName name="_ftnref1" localSheetId="63">'MR1'!$G$10</definedName>
    <definedName name="a03f952197b1f4ba492342f1c81adeb94_r1_c1" localSheetId="56" hidden="1">'CCR5'!$C$8</definedName>
    <definedName name="a03f952197b1f4ba492342f1c81adeb94_r9_c8" localSheetId="56" hidden="1">'CCR5'!$J$16</definedName>
    <definedName name="a0783b373cfd04a62a196913469266a97_r1_c1" localSheetId="37" hidden="1">CRD!$C$6</definedName>
    <definedName name="a0783b373cfd04a62a196913469266a97_r4_c1" localSheetId="37" hidden="1">CRD!$C$9</definedName>
    <definedName name="a0cfc03404b524dbf806b31da4ae72ece_r1_c1" localSheetId="63" hidden="1">'MR1'!$C$5</definedName>
    <definedName name="a0cfc03404b524dbf806b31da4ae72ece_r11_c1" localSheetId="63" hidden="1">'MR1'!$C$15</definedName>
    <definedName name="a0db82ded75be4a46b0e2afb54f654850_r1_c1" localSheetId="18" hidden="1">LRCom!$D$6</definedName>
    <definedName name="a0db82ded75be4a46b0e2afb54f654850_r64_c2" localSheetId="18" hidden="1">LRCom!$E$71</definedName>
    <definedName name="a16583c55c59440b482fd1b9daa5fd229_r1_c1" localSheetId="47" hidden="1">'CR8'!$C$6</definedName>
    <definedName name="a16583c55c59440b482fd1b9daa5fd229_r9_c1" localSheetId="47" hidden="1">'CR8'!$C$14</definedName>
    <definedName name="a2348b159242d41f0a10f1c9ac3e0e86b_r1_c1" localSheetId="31" hidden="1">CQ4TOT!$C$8</definedName>
    <definedName name="a2348b159242d41f0a10f1c9ac3e0e86b_r3_c7" localSheetId="31" hidden="1">CQ4TOT!$I$10</definedName>
    <definedName name="a26a1f635a4194fa7b6de16f34208393c_r1_c1" localSheetId="7" hidden="1">'LI1'!$C$26</definedName>
    <definedName name="a26a1f635a4194fa7b6de16f34208393c_r17_c7" localSheetId="7" hidden="1">'LI1'!$H$42</definedName>
    <definedName name="a29d0d9b1858749028dba90a77cac47a3_r1_c1" localSheetId="40" hidden="1">CRE!$C$6</definedName>
    <definedName name="a29d0d9b1858749028dba90a77cac47a3_r5_c1" localSheetId="40" hidden="1">CRE!$C$10</definedName>
    <definedName name="a2a654e85c6ef4e12a6ce8f809e596a58_r1_c1" localSheetId="13" hidden="1">'CC2'!$C$6</definedName>
    <definedName name="a2a654e85c6ef4e12a6ce8f809e596a58_r27_c2" localSheetId="13" hidden="1">'CC2'!$D$32</definedName>
    <definedName name="a2b87b47b7cd247f9bfba2a12d7faf703_r1_c1" localSheetId="69" hidden="1">'REM3'!$C$7</definedName>
    <definedName name="a2b87b47b7cd247f9bfba2a12d7faf703_r25_c8" localSheetId="69" hidden="1">'REM3'!$J$31</definedName>
    <definedName name="a36310d03ca03457098abd4b3664d0bcb_r1_c1" localSheetId="21" hidden="1">LIQA!$C$5</definedName>
    <definedName name="a36310d03ca03457098abd4b3664d0bcb_r13_c1" localSheetId="21" hidden="1">LIQA!$C$17</definedName>
    <definedName name="a3cb2420c2f214733983e318942cdad64_r1_c1" localSheetId="64" hidden="1">ORA!$C$6</definedName>
    <definedName name="a3cb2420c2f214733983e318942cdad64_r4_c1" localSheetId="64" hidden="1">ORA!$C$9</definedName>
    <definedName name="a3f8c3c331832434fa5c1cab0f7b43303_r1_c1" localSheetId="58" hidden="1">SECA!$C$6</definedName>
    <definedName name="a3f8c3c331832434fa5c1cab0f7b43303_r9_c1" localSheetId="58" hidden="1">SECA!$C$14</definedName>
    <definedName name="a4019ed88155948e7bec1b63a9ecdc33d_r1_c1" localSheetId="66" hidden="1">REMA!$E$6</definedName>
    <definedName name="a4019ed88155948e7bec1b63a9ecdc33d_r28_c1" localSheetId="66" hidden="1">REMA!$E$33</definedName>
    <definedName name="a4741f4eeedf34b10b05e22b8709f1840_r1_c1" localSheetId="39" hidden="1">'CR5'!$C$7</definedName>
    <definedName name="a4741f4eeedf34b10b05e22b8709f1840_r17_c17" localSheetId="39" hidden="1">'CR5'!$S$23</definedName>
    <definedName name="a4a491985e99c4481a44488365163b2f7_r1_c1" localSheetId="70" hidden="1">'REM4'!$C$6</definedName>
    <definedName name="a4a491985e99c4481a44488365163b2f7_r12_c1" localSheetId="70" hidden="1">'REM4'!$C$17</definedName>
    <definedName name="a548d98a0bd63469fb606e905a585e05b_r1_c1" localSheetId="30" hidden="1">'CQ3'!$C$9</definedName>
    <definedName name="a548d98a0bd63469fb606e905a585e05b_r23_c12" localSheetId="30" hidden="1">'CQ3'!$N$31</definedName>
    <definedName name="a5a6840683b21442db5e4708f7eb34420_r1_c1" localSheetId="52" hidden="1">'CCR2'!$C$7</definedName>
    <definedName name="a5a6840683b21442db5e4708f7eb34420_r6_c2" localSheetId="52" hidden="1">'CCR2'!$D$12</definedName>
    <definedName name="a5d6e1afba05b4ab0b2354ce364adfe47_r1_c1" localSheetId="17" hidden="1">LRSum!$C$7</definedName>
    <definedName name="a5d6e1afba05b4ab0b2354ce364adfe47_r15_c1" localSheetId="17" hidden="1">LRSum!$C$21</definedName>
    <definedName name="a5fc908bf29384d3ca63656d2227a247d_r1_c1" localSheetId="50" hidden="1">CCRA!$C$5</definedName>
    <definedName name="a5fc908bf29384d3ca63656d2227a247d_r5_c1" localSheetId="50" hidden="1">CCRA!$C$9</definedName>
    <definedName name="a60be3976996f44289ffa5c443eb28add_r1_c1" localSheetId="23" hidden="1">LIQB!$C$6</definedName>
    <definedName name="a60be3976996f44289ffa5c443eb28add_r7_c1" localSheetId="23" hidden="1">LIQB!$C$12</definedName>
    <definedName name="a617c74cff1084f22abc938168ec083ca_r1_c1" localSheetId="28" hidden="1">CR1A!$C$7</definedName>
    <definedName name="a617c74cff1084f22abc938168ec083ca_r3_c6" localSheetId="28" hidden="1">CR1A!$H$9</definedName>
    <definedName name="a62a4906083e44cf286bb9b8286319899_r1_c1" localSheetId="13" hidden="1">'CC2'!$C$35</definedName>
    <definedName name="a62a4906083e44cf286bb9b8286319899_r18_c2" localSheetId="13" hidden="1">'CC2'!$D$52</definedName>
    <definedName name="a65aed5a6848e40ab8905c516614b232e_r1_c1" localSheetId="7" hidden="1">'LI1'!$C$7</definedName>
    <definedName name="a65aed5a6848e40ab8905c516614b232e_r17_c7" localSheetId="7" hidden="1">'LI1'!$H$23</definedName>
    <definedName name="a6c9916f5dc3148c6b32bcb0560367662_r1_c1" localSheetId="81" hidden="1">'CR9AIRB--1'!$C$9</definedName>
    <definedName name="a6c9916f5dc3148c6b32bcb0560367662_r1_c1" localSheetId="82" hidden="1">'CR9AIRB--2'!$C$9</definedName>
    <definedName name="a6c9916f5dc3148c6b32bcb0560367662_r1_c1" localSheetId="83" hidden="1">'CR9AIRB--3'!$C$9</definedName>
    <definedName name="a6c9916f5dc3148c6b32bcb0560367662_r1_c1" localSheetId="84" hidden="1">'CR9AIRB--4'!$C$9</definedName>
    <definedName name="a6c9916f5dc3148c6b32bcb0560367662_r1_c1" localSheetId="85" hidden="1">'CR9AIRB--5'!$C$9</definedName>
    <definedName name="a6c9916f5dc3148c6b32bcb0560367662_r1_c1" localSheetId="48" hidden="1">CR9AIRBInvisible!$D$9</definedName>
    <definedName name="a6c9916f5dc3148c6b32bcb0560367662_r17_c6" localSheetId="81" hidden="1">'CR9AIRB--1'!$H$25</definedName>
    <definedName name="a6c9916f5dc3148c6b32bcb0560367662_r17_c6" localSheetId="82" hidden="1">'CR9AIRB--2'!$H$25</definedName>
    <definedName name="a6c9916f5dc3148c6b32bcb0560367662_r17_c6" localSheetId="83" hidden="1">'CR9AIRB--3'!$H$25</definedName>
    <definedName name="a6c9916f5dc3148c6b32bcb0560367662_r17_c6" localSheetId="84" hidden="1">'CR9AIRB--4'!$H$25</definedName>
    <definedName name="a6c9916f5dc3148c6b32bcb0560367662_r17_c6" localSheetId="85" hidden="1">'CR9AIRB--5'!$H$25</definedName>
    <definedName name="a6c9916f5dc3148c6b32bcb0560367662_r17_c6" localSheetId="48" hidden="1">CR9AIRBInvisible!$I$25</definedName>
    <definedName name="a6cb925f43ceb437e804c2c440f22a5f9_r1_c1" localSheetId="2" hidden="1">'OV1'!$C$6</definedName>
    <definedName name="a6cb925f43ceb437e804c2c440f22a5f9_r28_c3" localSheetId="2" hidden="1">'OV1'!$E$33</definedName>
    <definedName name="a6e176eb182964025973ffb982306afbd_r1_c1" localSheetId="49" hidden="1">CR9FIRBInvisible!$D$9</definedName>
    <definedName name="a6e176eb182964025973ffb982306afbd_r17_c6" localSheetId="49" hidden="1">CR9FIRBInvisible!$I$25</definedName>
    <definedName name="a6f8ff1968d634ea4b3d8b62795dc0061_r1_c1" localSheetId="71" hidden="1">'REM5'!$C$6</definedName>
    <definedName name="a6f8ff1968d634ea4b3d8b62795dc0061_r7_c10" localSheetId="71" hidden="1">'REM5'!$L$12</definedName>
    <definedName name="a711b65aad5ad47b2b96403329d7937af_r1_c1" localSheetId="73" hidden="1">'AE2'!$C$7</definedName>
    <definedName name="a711b65aad5ad47b2b96403329d7937af_r14_c4" localSheetId="73" hidden="1">'AE2'!$F$20</definedName>
    <definedName name="a759d1fc6824646ce85735c5922aea1c4_r1_c1" localSheetId="74" hidden="1">'AE3'!$C$6</definedName>
    <definedName name="a759d1fc6824646ce85735c5922aea1c4_r1_c2" localSheetId="74" hidden="1">'AE3'!$D$6</definedName>
    <definedName name="a770c0557423149558155161f77b227f4_r1_c1" localSheetId="44" hidden="1">CR6A!$C$6</definedName>
    <definedName name="a770c0557423149558155161f77b227f4_r16_c5" localSheetId="44" hidden="1">CR6A!$G$21</definedName>
    <definedName name="a78cf68e126ca4bc9806aa1c0e2495588_r1_c1" localSheetId="65" hidden="1">'OR1'!$C$7</definedName>
    <definedName name="a78cf68e126ca4bc9806aa1c0e2495588_r5_c8" localSheetId="65" hidden="1">'OR1'!$J$11</definedName>
    <definedName name="a7bbc46d3d853422b8558d1a70c58e38c_r1_c1" localSheetId="27" hidden="1">'CR1'!$C$8</definedName>
    <definedName name="a7bbc46d3d853422b8558d1a70c58e38c_r23_c15" localSheetId="27" hidden="1">'CR1'!$Q$30</definedName>
    <definedName name="a7c7d2ee4062643c3b20b8d6a5fee9d1d_r1_c1" localSheetId="54" hidden="1">CCR4AIRBInvisible!$E$8</definedName>
    <definedName name="a7c7d2ee4062643c3b20b8d6a5fee9d1d_r9_c7" localSheetId="54" hidden="1">CCR4AIRBInvisible!$K$16</definedName>
    <definedName name="a7e7f92c1770e4d31a537552eb6c5a46f_r1_c1" localSheetId="43" hidden="1">CR6FIRBInvisible!$E$9</definedName>
    <definedName name="a7e7f92c1770e4d31a537552eb6c5a46f_r18_c12" localSheetId="43" hidden="1">CR6FIRBInvisible!$P$26</definedName>
    <definedName name="a83a19dc4a2504f73ba18518a80ed5849_r1_c1" localSheetId="25" hidden="1">CRA!$C$6</definedName>
    <definedName name="a83a19dc4a2504f73ba18518a80ed5849_r4_c1" localSheetId="25" hidden="1">CRA!$C$9</definedName>
    <definedName name="a847b76718feb4913b2200122a4615857_r1_c1" localSheetId="57" hidden="1">'CCR8'!$C$6</definedName>
    <definedName name="a847b76718feb4913b2200122a4615857_r20_c2" localSheetId="57" hidden="1">'CCR8'!$D$25</definedName>
    <definedName name="a887d6553e8524f0fb635e17b5534c07e_r1_c1" localSheetId="15" hidden="1">CCyB2!$C$6</definedName>
    <definedName name="a887d6553e8524f0fb635e17b5534c07e_r1_c1" localSheetId="20" hidden="1">LRA!#REF!</definedName>
    <definedName name="a887d6553e8524f0fb635e17b5534c07e_r3_c1" localSheetId="15" hidden="1">CCyB2!$C$8</definedName>
    <definedName name="a887d6553e8524f0fb635e17b5534c07e_r3_c1" localSheetId="20" hidden="1">LRA!$C$7</definedName>
    <definedName name="a8b6e3d27fd1944819cd5998fb83ccf23_r1_c1" localSheetId="76" hidden="1">'CR6AIRB--1'!$D$7</definedName>
    <definedName name="a8b6e3d27fd1944819cd5998fb83ccf23_r1_c1" localSheetId="77" hidden="1">'CR6AIRB--2'!$D$8</definedName>
    <definedName name="a8b6e3d27fd1944819cd5998fb83ccf23_r1_c1" localSheetId="78" hidden="1">'CR6AIRB--3'!$D$8</definedName>
    <definedName name="a8b6e3d27fd1944819cd5998fb83ccf23_r1_c1" localSheetId="79" hidden="1">'CR6AIRB--4'!$D$8</definedName>
    <definedName name="a8b6e3d27fd1944819cd5998fb83ccf23_r1_c1" localSheetId="80" hidden="1">'CR6AIRB--5'!$D$8</definedName>
    <definedName name="a8b6e3d27fd1944819cd5998fb83ccf23_r1_c1" localSheetId="42" hidden="1">CR6AIRBInvisible!$E$9</definedName>
    <definedName name="a8b6e3d27fd1944819cd5998fb83ccf23_r18_c12" localSheetId="76" hidden="1">'CR6AIRB--1'!$O$24</definedName>
    <definedName name="a8b6e3d27fd1944819cd5998fb83ccf23_r18_c12" localSheetId="77" hidden="1">'CR6AIRB--2'!$O$25</definedName>
    <definedName name="a8b6e3d27fd1944819cd5998fb83ccf23_r18_c12" localSheetId="78" hidden="1">'CR6AIRB--3'!$O$25</definedName>
    <definedName name="a8b6e3d27fd1944819cd5998fb83ccf23_r18_c12" localSheetId="79" hidden="1">'CR6AIRB--4'!$O$25</definedName>
    <definedName name="a8b6e3d27fd1944819cd5998fb83ccf23_r18_c12" localSheetId="80" hidden="1">'CR6AIRB--5'!$O$25</definedName>
    <definedName name="a8b6e3d27fd1944819cd5998fb83ccf23_r18_c12" localSheetId="42" hidden="1">CR6AIRBInvisible!$P$26</definedName>
    <definedName name="a8b80396ee3d44ca282520d070cda28c1_r1_c1" localSheetId="61" hidden="1">'SEC5'!$C$8</definedName>
    <definedName name="a8b80396ee3d44ca282520d070cda28c1_r12_c3" localSheetId="61" hidden="1">'SEC5'!$E$19</definedName>
    <definedName name="a8fac8442a5e94803abcdc7caed35d5d4_r1_c1" localSheetId="5" hidden="1">OVA!$C$5</definedName>
    <definedName name="a8fac8442a5e94803abcdc7caed35d5d4_r7_c1" localSheetId="5" hidden="1">OVA!$C$11</definedName>
    <definedName name="a921616c3233d42139d0df358bcf27fc3_r1_c1" localSheetId="19" hidden="1">LRSpl!$C$6</definedName>
    <definedName name="a921616c3233d42139d0df358bcf27fc3_r12_c1" localSheetId="19" hidden="1">LRSpl!$C$17</definedName>
    <definedName name="a96e3997c1baf46f88ef1d761e8e3e88d_r1_c1" localSheetId="12" hidden="1">'CC1'!$D$6</definedName>
    <definedName name="a96e3997c1baf46f88ef1d761e8e3e88d_r115_c2" localSheetId="12" hidden="1">'CC1'!$E$121</definedName>
    <definedName name="a9839dfd0e4284fbcad5955b4f2d401ef_r1_c1" localSheetId="24" hidden="1">'LIQ2'!$D$7</definedName>
    <definedName name="a9839dfd0e4284fbcad5955b4f2d401ef_r37_c5" localSheetId="24" hidden="1">'LIQ2'!$H$43</definedName>
    <definedName name="aa54cedad145746df9e75feb88bb89802_r1_c1" localSheetId="3" hidden="1">'KM1'!$D$5</definedName>
    <definedName name="aa54cedad145746df9e75feb88bb89802_r45_c5" localSheetId="3" hidden="1">'KM1'!$H$48</definedName>
    <definedName name="aa5abc85abc4841e2a48851faf7697e0e_r1_c1" localSheetId="4" hidden="1">OVC!$C$5</definedName>
    <definedName name="aa5abc85abc4841e2a48851faf7697e0e_r2_c1" localSheetId="4" hidden="1">OVC!$C$6</definedName>
    <definedName name="aa8b4ee32ce794ff5a8a620006d04ceab_r1_c1" localSheetId="10" hidden="1">LIA!$C$5</definedName>
    <definedName name="aa8b4ee32ce794ff5a8a620006d04ceab_r2_c1" localSheetId="10" hidden="1">LIA!$C$6</definedName>
    <definedName name="aaae9584ca12044ba889cf115d97ee2ea_r1_c1" localSheetId="13" hidden="1">'CC2'!$C$55</definedName>
    <definedName name="aaae9584ca12044ba889cf115d97ee2ea_r19_c2" localSheetId="13" hidden="1">'CC2'!$D$73</definedName>
    <definedName name="aaefb9a8e464d429bb41b5e2ad5dd7d15_r1_c1" localSheetId="22" hidden="1">'LIQ1'!$D$6</definedName>
    <definedName name="aaefb9a8e464d429bb41b5e2ad5dd7d15_r34_c8" localSheetId="22" hidden="1">'LIQ1'!$K$39</definedName>
    <definedName name="aaf8a8396f740426a8b0af002d1c9073b_r1_c1" localSheetId="8" hidden="1">'LI2'!$C$6</definedName>
    <definedName name="aaf8a8396f740426a8b0af002d1c9073b_r12_c5" localSheetId="8" hidden="1">'LI2'!$G$17</definedName>
    <definedName name="ab04fc3743af74f49a1ad0743b56b5af2_r1_c1" localSheetId="67" hidden="1">'REM1'!$D$5</definedName>
    <definedName name="ab04fc3743af74f49a1ad0743b56b5af2_r20_c4" localSheetId="67" hidden="1">'REM1'!$G$24</definedName>
    <definedName name="ab46106ed7e5c4ad58c8ea1bfd418c70f_r1_c1" localSheetId="72" hidden="1">'AE1'!$C$6</definedName>
    <definedName name="ab46106ed7e5c4ad58c8ea1bfd418c70f_r9_c8" localSheetId="72" hidden="1">'AE1'!$J$14</definedName>
    <definedName name="ab79b09d6fcad4f4cbf7d0d1d5256a23b_r1_c1" localSheetId="16" hidden="1">CCyB1!#REF!</definedName>
    <definedName name="ab79b09d6fcad4f4cbf7d0d1d5256a23b_r1_c15" localSheetId="16" hidden="1">CCyB1!$P$9</definedName>
    <definedName name="ab7a8512f513f4d859b3961a1a2e2ad42_r1_c1" localSheetId="9" hidden="1">'LI3'!#REF!</definedName>
    <definedName name="ab7a8512f513f4d859b3961a1a2e2ad42_r1_c9" localSheetId="9" hidden="1">'LI3'!$I$7</definedName>
    <definedName name="ab8ff3456037344398c03b911a6bef7dc_r1_c1" localSheetId="34" hidden="1">'CQ5'!$C$9</definedName>
    <definedName name="ab8ff3456037344398c03b911a6bef7dc_r20_c6" localSheetId="34" hidden="1">'CQ5'!$H$28</definedName>
    <definedName name="ab9fb138e3d8543e3ab061ad69244494c_r1_c1" localSheetId="6" hidden="1">OVB!$C$5</definedName>
    <definedName name="ab9fb138e3d8543e3ab061ad69244494c_r5_c1" localSheetId="6" hidden="1">OVB!$C$9</definedName>
    <definedName name="abb09f260442e41d5a85338ea9996b5a3_r1_c1" localSheetId="75" hidden="1">'AE4'!$C$6</definedName>
    <definedName name="abb09f260442e41d5a85338ea9996b5a3_r2_c1" localSheetId="75" hidden="1">'AE4'!$C$7</definedName>
    <definedName name="abcd24104319d477f808557e797ec39b8_r1_c1" localSheetId="51" hidden="1">'CCR1'!$C$6</definedName>
    <definedName name="abcd24104319d477f808557e797ec39b8_r11_c8" localSheetId="51" hidden="1">'CCR1'!$J$16</definedName>
    <definedName name="abf785e4a967d433cb0e8a2e94f2e15eb_r1_c1" localSheetId="36" hidden="1">'CR3'!$C$8</definedName>
    <definedName name="abf785e4a967d433cb0e8a2e94f2e15eb_r5_c5" localSheetId="36" hidden="1">'CR3'!$G$12</definedName>
    <definedName name="ac9e85b1ca71349e799716cbb9c136a16_r1_c1" localSheetId="14" hidden="1">CCA!$C$6</definedName>
    <definedName name="ac9e85b1ca71349e799716cbb9c136a16_r47_c1" localSheetId="14" hidden="1">CCA!$C$52</definedName>
    <definedName name="acc1a3a7780f44ab790b0f708069a68e8_r1_c1" localSheetId="46" hidden="1">CR7AAIRB!$C$9</definedName>
    <definedName name="acc1a3a7780f44ab790b0f708069a68e8_r13_c14" localSheetId="46" hidden="1">CR7AAIRB!$P$21</definedName>
    <definedName name="ad28a852c4a57410a9295a884a2ae15b0_r1_c1" localSheetId="62" hidden="1">MRA!$C$5</definedName>
    <definedName name="ad28a852c4a57410a9295a884a2ae15b0_r3_c1" localSheetId="62" hidden="1">MRA!$C$7</definedName>
    <definedName name="ad29ceeed8e3a4df1b2bf46ae6a842246_r1_c1" localSheetId="11" hidden="1">LIB!$C$5</definedName>
    <definedName name="ad29ceeed8e3a4df1b2bf46ae6a842246_r4_c1" localSheetId="11" hidden="1">LIB!$C$8</definedName>
    <definedName name="ad3af23f8db764a11af8ebfe5c5776882_r1_c1" localSheetId="41" hidden="1">CR6Tot!$D$6</definedName>
    <definedName name="ad3af23f8db764a11af8ebfe5c5776882_r2_c12" localSheetId="41" hidden="1">CR6Tot!$O$7</definedName>
    <definedName name="ad51e7adea0b84b478e2649cb63c898b3_r1_c1" localSheetId="68" hidden="1">'REM2'!$C$6</definedName>
    <definedName name="ad51e7adea0b84b478e2649cb63c898b3_r14_c4" localSheetId="68" hidden="1">'REM2'!$F$19</definedName>
    <definedName name="adc70368d936640bbb2cdb17e069fee8a_r1_c1" localSheetId="45" hidden="1">'CR7'!$C$6</definedName>
    <definedName name="adc70368d936640bbb2cdb17e069fee8a_r19_c2" localSheetId="45" hidden="1">'CR7'!$D$24</definedName>
    <definedName name="ae0a5bb0e7a0f441f89c8a82e93267545_r1_c1" localSheetId="38" hidden="1">'CR4'!$C$6</definedName>
    <definedName name="ae0a5bb0e7a0f441f89c8a82e93267545_r17_c6" localSheetId="38" hidden="1">'CR4'!$H$22</definedName>
    <definedName name="ae0bfde96b689446890929d5dabebdc35_r1_c1" localSheetId="26" hidden="1">CRB!$C$6</definedName>
    <definedName name="ae0bfde96b689446890929d5dabebdc35_r4_c1" localSheetId="26" hidden="1">CRB!$C$9</definedName>
    <definedName name="ae2e28092ac2d4169979f9d1df8dbc6b2_r1_c1" localSheetId="32" hidden="1">CQ4ONperC!#REF!</definedName>
    <definedName name="ae2e28092ac2d4169979f9d1df8dbc6b2_r1_c9" localSheetId="32" hidden="1">CQ4ONperC!$J$8</definedName>
    <definedName name="ae47c8958958044838f8f5a2702e04543_r1_c1" localSheetId="60" hidden="1">'SEC3'!$C$7</definedName>
    <definedName name="ae47c8958958044838f8f5a2702e04543_r13_c17" localSheetId="60" hidden="1">'SEC3'!$S$19</definedName>
    <definedName name="ae48e24fb44244d399c3dc353100a5562_r1_c1" localSheetId="59" hidden="1">'SEC1'!$C$9</definedName>
    <definedName name="ae48e24fb44244d399c3dc353100a5562_r12_c15" localSheetId="59" hidden="1">'SEC1'!$Q$20</definedName>
    <definedName name="ae6c4e4452e664d1a86a9c465cb983cd2_r1_c1" localSheetId="55" hidden="1">CCR4FIRBInvisible!$E$8</definedName>
    <definedName name="ae6c4e4452e664d1a86a9c465cb983cd2_r9_c7" localSheetId="55" hidden="1">CCR4FIRBInvisible!$K$16</definedName>
    <definedName name="af080e717b02f43709ccd627a889a8971_r1_c1" localSheetId="35" hidden="1">CRC!$C$5</definedName>
    <definedName name="af080e717b02f43709ccd627a889a8971_r5_c1" localSheetId="35" hidden="1">CRC!$C$9</definedName>
    <definedName name="af5926a14556b4f20b10860613fdede4a_r1_c1" localSheetId="33" hidden="1">CQ4OFFperC!#REF!</definedName>
    <definedName name="af5926a14556b4f20b10860613fdede4a_r1_c9" localSheetId="33" hidden="1">CQ4OFFperC!#REF!</definedName>
    <definedName name="afa322becfd8a4dea8b6f21123f8231da_r1_c1" localSheetId="53" hidden="1">'CCR3'!$C$7</definedName>
    <definedName name="afa322becfd8a4dea8b6f21123f8231da_r11_c12" localSheetId="53" hidden="1">'CCR3'!$N$17</definedName>
    <definedName name="afe3f66a2119e4876beef34cbc0be4adc_r1_c1" localSheetId="29" hidden="1">'CQ1'!$C$7</definedName>
    <definedName name="afe3f66a2119e4876beef34cbc0be4adc_r11_c8" localSheetId="29" hidden="1">'CQ1'!$J$17</definedName>
    <definedName name="AGUILONIUS">#REF!</definedName>
    <definedName name="b0f1af3f191544f8bb7ea330a9c45bc69" localSheetId="81" hidden="1">'CR9AIRB--1'!$C$4</definedName>
    <definedName name="b0f1af3f191544f8bb7ea330a9c45bc69" localSheetId="82" hidden="1">'CR9AIRB--2'!$C$4</definedName>
    <definedName name="b0f1af3f191544f8bb7ea330a9c45bc69" localSheetId="83" hidden="1">'CR9AIRB--3'!$C$4</definedName>
    <definedName name="b0f1af3f191544f8bb7ea330a9c45bc69" localSheetId="84" hidden="1">'CR9AIRB--4'!$C$4</definedName>
    <definedName name="b0f1af3f191544f8bb7ea330a9c45bc69" localSheetId="85" hidden="1">'CR9AIRB--5'!$C$4</definedName>
    <definedName name="b0f1af3f191544f8bb7ea330a9c45bc69" localSheetId="48" hidden="1">CR9AIRBInvisible!$D$4</definedName>
    <definedName name="b4551fd02ee8b40bfa8bf78c7deb7a19e" localSheetId="55" hidden="1">CCR4FIRBInvisible!$E$4</definedName>
    <definedName name="b463ff6270e4a4434bad77696fb9bf357" localSheetId="76" hidden="1">'CR6AIRB--1'!#REF!</definedName>
    <definedName name="b463ff6270e4a4434bad77696fb9bf357" localSheetId="77" hidden="1">'CR6AIRB--2'!$D$4</definedName>
    <definedName name="b463ff6270e4a4434bad77696fb9bf357" localSheetId="78" hidden="1">'CR6AIRB--3'!$C$4</definedName>
    <definedName name="b463ff6270e4a4434bad77696fb9bf357" localSheetId="79" hidden="1">'CR6AIRB--4'!$C$4</definedName>
    <definedName name="b463ff6270e4a4434bad77696fb9bf357" localSheetId="80" hidden="1">'CR6AIRB--5'!$C$4</definedName>
    <definedName name="b463ff6270e4a4434bad77696fb9bf357" localSheetId="42" hidden="1">CR6AIRBInvisible!$E$5</definedName>
    <definedName name="b9151c23adb784959ace1f4297ce3deda" localSheetId="49" hidden="1">CR9FIRBInvisible!$D$4</definedName>
    <definedName name="b9eae3338c7d2488285cb8332bb814508" localSheetId="54" hidden="1">CCR4AIRBInvisible!$E$4</definedName>
    <definedName name="bd8e1e16f9a094e00ab690aa4b1cd540e" localSheetId="43" hidden="1">CR6FIRBInvisible!$E$5</definedName>
    <definedName name="DimensionalSheet" localSheetId="16" hidden="1">CCyB1!$A$121</definedName>
    <definedName name="DimensionalSheet" localSheetId="33" hidden="1">CQ4OFFperC!$A$107</definedName>
    <definedName name="DimensionalSheet" localSheetId="32" hidden="1">CQ4ONperC!$A$117</definedName>
    <definedName name="DimensionalSheet" localSheetId="9" hidden="1">'LI3'!$A$7</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"03/14/2016 09:05:37"</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Label0c7ea6e9ba8d4ef796cd2ee21161202c" localSheetId="78" hidden="1">'CR6AIRB--3'!$A$2</definedName>
    <definedName name="Label10ada11fbadf44bbbd63792643c26677" localSheetId="84" hidden="1">'CR9AIRB--4'!$A$2</definedName>
    <definedName name="Label1db4ad47813442ea9cb5e45de3e24079" localSheetId="80" hidden="1">'CR6AIRB--5'!$A$2</definedName>
    <definedName name="Label2102f462671b4cb0bd71b0abbaf6e3c7" localSheetId="83" hidden="1">'CR9AIRB--3'!$A$2</definedName>
    <definedName name="Label2d8acd76a3eb4306b099f35f13b030a3" localSheetId="76" hidden="1">'CR6AIRB--1'!$A$2</definedName>
    <definedName name="Label3eb2496dd60c4828bcf328604779a936" localSheetId="85" hidden="1">'CR9AIRB--5'!$A$2</definedName>
    <definedName name="Label7e40660857ca405597b657b5452ee05a" localSheetId="79" hidden="1">'CR6AIRB--4'!$A$2</definedName>
    <definedName name="Label98626169348f4e0098161a7c4df1d96f" localSheetId="82" hidden="1">'CR9AIRB--2'!$A$2</definedName>
    <definedName name="Labelb2462b847eda4bf4a4d7af9fa2247cbd" localSheetId="81" hidden="1">'CR9AIRB--1'!$A$2</definedName>
    <definedName name="Labelf0e58dca11a94c97aa88b1dba9f63b87" localSheetId="77" hidden="1">'CR6AIRB--2'!$A$2</definedName>
    <definedName name="List" localSheetId="76">#REF!</definedName>
    <definedName name="List" localSheetId="77">#REF!</definedName>
    <definedName name="List" localSheetId="78">#REF!</definedName>
    <definedName name="List" localSheetId="79">#REF!</definedName>
    <definedName name="List" localSheetId="80">#REF!</definedName>
    <definedName name="List" localSheetId="81">#REF!</definedName>
    <definedName name="List" localSheetId="82">#REF!</definedName>
    <definedName name="List" localSheetId="83">#REF!</definedName>
    <definedName name="List" localSheetId="84">#REF!</definedName>
    <definedName name="List" localSheetId="85">#REF!</definedName>
    <definedName name="List">#REF!</definedName>
    <definedName name="lkp5c47cf6d20164a748b485ee23595a849">'1'!$A$2:$A$251</definedName>
    <definedName name="lkpf2b520387051429ab2e99b0d729f2417">'2'!$A$2:$A$252</definedName>
    <definedName name="_xlnm.Print_Area" localSheetId="12">'CC1'!$B$5:$E$121</definedName>
    <definedName name="_xlnm.Print_Area" localSheetId="36">'CR3'!$B$1:$J$18</definedName>
    <definedName name="_xlnm.Print_Area" localSheetId="44">CR6A!$A$2:$I$22</definedName>
    <definedName name="_xlnm.Print_Area" localSheetId="45">'CR7'!$B$2:$F$25</definedName>
    <definedName name="_xlnm.Print_Area" localSheetId="81">'CR9AIRB--1'!$B$5:$I$31</definedName>
    <definedName name="_xlnm.Print_Area" localSheetId="82">'CR9AIRB--2'!$B$5:$I$31</definedName>
    <definedName name="_xlnm.Print_Area" localSheetId="83">'CR9AIRB--3'!$B$5:$I$31</definedName>
    <definedName name="_xlnm.Print_Area" localSheetId="84">'CR9AIRB--4'!$B$5:$I$31</definedName>
    <definedName name="_xlnm.Print_Area" localSheetId="85">'CR9AIRB--5'!$B$5:$I$31</definedName>
    <definedName name="_xlnm.Print_Area" localSheetId="48">CR9AIRBInvisible!$B$5:$J$31</definedName>
    <definedName name="_xlnm.Print_Area" localSheetId="49">CR9FIRBInvisible!$B$5:$J$31</definedName>
    <definedName name="_xlnm.Print_Area" localSheetId="18">LRCom!$B$2:$E$71</definedName>
    <definedName name="_xlnm.Print_Area" localSheetId="19">LRSpl!$B$2:$C$17</definedName>
    <definedName name="_xlnm.Print_Area" localSheetId="17">LRSum!$B$2:$C$21</definedName>
    <definedName name="_xlnm.Print_Area" localSheetId="2">'OV1'!$B$2:$E$33</definedName>
    <definedName name="_xlnm.Print_Area" localSheetId="61">'SEC5'!$A$1:$E$19</definedName>
    <definedName name="_xlnm.Print_Titles" localSheetId="12">'CC1'!$5:$5</definedName>
    <definedName name="Type_of_institution">#REF!</definedName>
    <definedName name="Z_1DB48480_6711_40FB_9C4F_EB173E700CA0_.wvu.PrintArea" localSheetId="90" hidden="1">Covid3!$C$1:$H$13</definedName>
  </definedNames>
  <calcPr calcId="191029" forceFullCalc="1"/>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5" i="114" l="1"/>
  <c r="B24" i="112"/>
  <c r="D8" i="15"/>
  <c r="I8" i="15" l="1"/>
  <c r="C7" i="16" l="1"/>
  <c r="B25" i="116"/>
  <c r="B25" i="115"/>
  <c r="B25" i="113"/>
  <c r="D23" i="5" l="1"/>
  <c r="B26" i="107"/>
  <c r="F90" i="89" l="1"/>
  <c r="F69" i="89"/>
  <c r="B26" i="98"/>
  <c r="O8" i="15" l="1"/>
  <c r="N8" i="15"/>
  <c r="M8" i="15"/>
  <c r="L8" i="15"/>
  <c r="K8" i="15"/>
  <c r="J8" i="15"/>
  <c r="H8" i="15"/>
  <c r="G8" i="15"/>
  <c r="F8" i="15"/>
  <c r="E8" i="15"/>
</calcChain>
</file>

<file path=xl/sharedStrings.xml><?xml version="1.0" encoding="utf-8"?>
<sst xmlns="http://schemas.openxmlformats.org/spreadsheetml/2006/main" count="3574" uniqueCount="1985">
  <si>
    <t>CODE</t>
  </si>
  <si>
    <t>DPM version 3.0.0.0  | version 2021</t>
  </si>
  <si>
    <t>Risk weighted exposure amounts (RWEAs)</t>
  </si>
  <si>
    <t>Total own funds requirements</t>
  </si>
  <si>
    <t>a</t>
  </si>
  <si>
    <t>b</t>
  </si>
  <si>
    <t>c</t>
  </si>
  <si>
    <t>Credit risk (excluding CCR)</t>
  </si>
  <si>
    <t xml:space="preserve">Of which the standardised approach </t>
  </si>
  <si>
    <t xml:space="preserve">Of which the foundation IRB (FIRB) approach </t>
  </si>
  <si>
    <t>Of which slotting approach</t>
  </si>
  <si>
    <t>Of which equities under the simple riskweighted approach</t>
  </si>
  <si>
    <t xml:space="preserve">Of which the advanced IRB (AIRB) approach </t>
  </si>
  <si>
    <t xml:space="preserve">Counterparty credit risk - CCR </t>
  </si>
  <si>
    <t>Of which internal model method (IMM)</t>
  </si>
  <si>
    <t>Of which exposures to a CCP</t>
  </si>
  <si>
    <t>Of which credit valuation adjustment - CVA</t>
  </si>
  <si>
    <t>Of which other CCR</t>
  </si>
  <si>
    <t>Empty set in the EU</t>
  </si>
  <si>
    <t xml:space="preserve">Settlement risk </t>
  </si>
  <si>
    <t>Securitisation exposures in the non-trading book (after the cap)</t>
  </si>
  <si>
    <t xml:space="preserve">Of which SEC-IRBA approach </t>
  </si>
  <si>
    <t>Of which SEC-ERBA (including IAA)</t>
  </si>
  <si>
    <t xml:space="preserve">Of which SEC-SA approach </t>
  </si>
  <si>
    <t>Of which 1250%/ deduction</t>
  </si>
  <si>
    <t>Position, foreign exchange and commodities risks (Market risk)</t>
  </si>
  <si>
    <t xml:space="preserve">Of which IMA </t>
  </si>
  <si>
    <t>Large exposures</t>
  </si>
  <si>
    <t xml:space="preserve">Operational risk </t>
  </si>
  <si>
    <t xml:space="preserve">Of which basic indicator approach </t>
  </si>
  <si>
    <t xml:space="preserve">Of which standardised approach </t>
  </si>
  <si>
    <t xml:space="preserve">Of which advanced measurement approach </t>
  </si>
  <si>
    <t>Total</t>
  </si>
  <si>
    <t>d</t>
  </si>
  <si>
    <t>e</t>
  </si>
  <si>
    <t>Available own funds (amounts)</t>
  </si>
  <si>
    <t xml:space="preserve">Common Equity Tier 1 (CET1) capital </t>
  </si>
  <si>
    <t xml:space="preserve">Tier 1 capital </t>
  </si>
  <si>
    <t xml:space="preserve">Total capital </t>
  </si>
  <si>
    <t>Risk-weighted exposure amounts</t>
  </si>
  <si>
    <t>Total risk-weighted exposure amount</t>
  </si>
  <si>
    <t>Capital ratios  (as a percentage of risk-weighted exposure amount)</t>
  </si>
  <si>
    <t>Tier 1 ratio (%)</t>
  </si>
  <si>
    <t>Total capital ratio (%)</t>
  </si>
  <si>
    <t>Total SREP own funds requirements (%)</t>
  </si>
  <si>
    <t>Combined buffer requirement (as a percentage of risk-weighted exposure amount)</t>
  </si>
  <si>
    <t>Capital conservation buffer (%)</t>
  </si>
  <si>
    <t>Conservation buffer due to macro-prudential or systemic risk identified at the level of a Member State (%)</t>
  </si>
  <si>
    <t>Institution specific countercyclical capital buffer (%)</t>
  </si>
  <si>
    <t>Systemic risk buffer (%)</t>
  </si>
  <si>
    <t>Global Systemically Important Institution buffer (%)</t>
  </si>
  <si>
    <t>Other Systemically Important Institution buffer</t>
  </si>
  <si>
    <t>Combined buffer requirement (%)</t>
  </si>
  <si>
    <t>Overall capital requirements (%)</t>
  </si>
  <si>
    <t>CET1 available after meeting the total SREP own funds requirements (%)</t>
  </si>
  <si>
    <t>Leverage ratio</t>
  </si>
  <si>
    <t>Leverage ratio total exposure measure</t>
  </si>
  <si>
    <r>
      <t>Additional own funds requirements to address risks of excessive leverage</t>
    </r>
    <r>
      <rPr>
        <b/>
        <sz val="11"/>
        <color theme="1"/>
        <rFont val="Calibri"/>
        <family val="2"/>
        <scheme val="minor"/>
      </rPr>
      <t xml:space="preserve"> (as a percentage of leverage ratio total exposure amount)</t>
    </r>
  </si>
  <si>
    <t>Total SREP leverage ratio requirements (%)</t>
  </si>
  <si>
    <t>Overall leverage ratio requirements (%)</t>
  </si>
  <si>
    <t>Liquidity Coverage Ratio</t>
  </si>
  <si>
    <t>Total high-quality liquid assets (HQLA) (Weighted value -average)</t>
  </si>
  <si>
    <t xml:space="preserve">Cash outflows - Total weighted value </t>
  </si>
  <si>
    <t xml:space="preserve">Cash inflows - Total weighted value </t>
  </si>
  <si>
    <t>Total net cash outflows (adjusted value)</t>
  </si>
  <si>
    <t>Liquidity coverage ratio (%)</t>
  </si>
  <si>
    <t>Net Stable Funding Ratio</t>
  </si>
  <si>
    <t>Total available stable funding</t>
  </si>
  <si>
    <t>Total required stable funding</t>
  </si>
  <si>
    <t>NSFR ratio (%)</t>
  </si>
  <si>
    <t>Exposure value</t>
  </si>
  <si>
    <t>Article 438(a) CRR</t>
  </si>
  <si>
    <t>Article 438(c) CRR</t>
  </si>
  <si>
    <t>f</t>
  </si>
  <si>
    <t>g</t>
  </si>
  <si>
    <t xml:space="preserve"> </t>
  </si>
  <si>
    <t>Carrying values as reported in published financial statements</t>
  </si>
  <si>
    <t>Carrying values of items</t>
  </si>
  <si>
    <t>Subject to the credit risk framework</t>
  </si>
  <si>
    <t xml:space="preserve">Subject to the CCR framework </t>
  </si>
  <si>
    <t>Subject to the securitisation framework</t>
  </si>
  <si>
    <t>Subject to the market risk framework</t>
  </si>
  <si>
    <t>Not subject to own funds requirements or subject to deduction from own funds</t>
  </si>
  <si>
    <t xml:space="preserve">Items subject to </t>
  </si>
  <si>
    <t>Credit risk framework</t>
  </si>
  <si>
    <t xml:space="preserve">Securitisation framework </t>
  </si>
  <si>
    <t xml:space="preserve">CCR framework </t>
  </si>
  <si>
    <t>Market risk framework</t>
  </si>
  <si>
    <t>Assets carrying value amount under the scope of regulatory consolidation (as per template LI1)</t>
  </si>
  <si>
    <t>Liabilities carrying value amount under the regulatory scope of consolidation (as per template LI1)</t>
  </si>
  <si>
    <t>Total net amount under the regulatory scope of consolidation</t>
  </si>
  <si>
    <t>Off-balance-sheet amounts</t>
  </si>
  <si>
    <t xml:space="preserve">Differences in valuations </t>
  </si>
  <si>
    <t>Differences due to different netting rules, other than those already included in row 2</t>
  </si>
  <si>
    <t>Differences due to consideration of provisions</t>
  </si>
  <si>
    <t>Differences due to the use of credit risk mitigation techniques (CRMs)</t>
  </si>
  <si>
    <t>Differences due to credit conversion factors</t>
  </si>
  <si>
    <t>Differences due to Securitisation with risk transfer</t>
  </si>
  <si>
    <t>Other differences</t>
  </si>
  <si>
    <t>Exposure amounts considered for regulatory purposes</t>
  </si>
  <si>
    <t>h</t>
  </si>
  <si>
    <t>Name of the entity</t>
  </si>
  <si>
    <t>Method of accounting consolidation</t>
  </si>
  <si>
    <t>Method of regulatory consolidation</t>
  </si>
  <si>
    <t>Description of the entity</t>
  </si>
  <si>
    <t>Full consolidation</t>
  </si>
  <si>
    <t>Proportional consolidation</t>
  </si>
  <si>
    <t>Equity method</t>
  </si>
  <si>
    <t>Neither consolidated nor deducted</t>
  </si>
  <si>
    <t>Deducted</t>
  </si>
  <si>
    <t>Free format text boxes for disclosure of qualitative information</t>
  </si>
  <si>
    <t>Legal basis</t>
  </si>
  <si>
    <t>Article 436(b) CRR</t>
  </si>
  <si>
    <t>Article 436(d) CRR</t>
  </si>
  <si>
    <t>Article 436(f) CRR</t>
  </si>
  <si>
    <t>Article 436(g) CRR</t>
  </si>
  <si>
    <t>Article 436(h) CRR</t>
  </si>
  <si>
    <t>Equity</t>
  </si>
  <si>
    <t>i</t>
  </si>
  <si>
    <t>j</t>
  </si>
  <si>
    <t>k</t>
  </si>
  <si>
    <t>l</t>
  </si>
  <si>
    <t>m</t>
  </si>
  <si>
    <t>General credit exposures</t>
  </si>
  <si>
    <t>Relevant credit exposures – Market risk</t>
  </si>
  <si>
    <t>Securitisation exposures  Exposure value for non-trading book</t>
  </si>
  <si>
    <t>Total exposure value</t>
  </si>
  <si>
    <t>Own fund requirements</t>
  </si>
  <si>
    <t xml:space="preserve">Risk-weighted exposure amounts </t>
  </si>
  <si>
    <t>Own fund requirements weights
(%)</t>
  </si>
  <si>
    <t>Countercyclical buffer rate
(%)</t>
  </si>
  <si>
    <t>Exposure value under the standardised approach</t>
  </si>
  <si>
    <t>Exposure value under the IRB approach</t>
  </si>
  <si>
    <t>Sum of long and short positions of trading book exposures for SA</t>
  </si>
  <si>
    <t>Value of trading book exposures for internal models</t>
  </si>
  <si>
    <t>Relevant credit risk exposures - Credit risk</t>
  </si>
  <si>
    <t xml:space="preserve">Relevant credit exposures – Securitisation positions in the non-trading book </t>
  </si>
  <si>
    <t xml:space="preserve"> Total</t>
  </si>
  <si>
    <t>010</t>
  </si>
  <si>
    <t>020</t>
  </si>
  <si>
    <t>Total risk exposure amount</t>
  </si>
  <si>
    <t>Institution specific countercyclical capital buffer rate</t>
  </si>
  <si>
    <t>Institution specific countercyclical capital buffer requirement</t>
  </si>
  <si>
    <t>Point (f) of Article 435(1) CRR</t>
  </si>
  <si>
    <t>Point (b) of Article 435(1) CRR</t>
  </si>
  <si>
    <t>Point (e) of Article 435(1) CRR</t>
  </si>
  <si>
    <t>Point (c) of Article 435(1) CRR</t>
  </si>
  <si>
    <t xml:space="preserve"> Point (a) of Article 435(1) CRR</t>
  </si>
  <si>
    <t>Points (a) and (d) of Article 435(1) CRR</t>
  </si>
  <si>
    <t>Point (a) of Article 435(2) CRR</t>
  </si>
  <si>
    <t>Point (b) of Article 435(2) CRR</t>
  </si>
  <si>
    <t>Point (c) of Article 435(2) CRR</t>
  </si>
  <si>
    <t>Point (d) of Article 435(2) CRR</t>
  </si>
  <si>
    <t>Point (e) Article 435(2) CRR</t>
  </si>
  <si>
    <t>Carrying amount of encumbered assets</t>
  </si>
  <si>
    <t>Fair value of encumbered assets</t>
  </si>
  <si>
    <t>Carrying amount of unencumbered assets</t>
  </si>
  <si>
    <t>Fair value of unencumbered assets</t>
  </si>
  <si>
    <t>of which notionally eligible EHQLA and HQLA</t>
  </si>
  <si>
    <t>of which EHQLA and HQLA</t>
  </si>
  <si>
    <t>030</t>
  </si>
  <si>
    <t>040</t>
  </si>
  <si>
    <t>050</t>
  </si>
  <si>
    <t>060</t>
  </si>
  <si>
    <t>080</t>
  </si>
  <si>
    <t>090</t>
  </si>
  <si>
    <t>100</t>
  </si>
  <si>
    <t>Assets of the reporting institution</t>
  </si>
  <si>
    <t>Equity instruments</t>
  </si>
  <si>
    <t>Debt securities</t>
  </si>
  <si>
    <t>of which: covered bonds</t>
  </si>
  <si>
    <t>of which: securitisations</t>
  </si>
  <si>
    <t>070</t>
  </si>
  <si>
    <t>of which: issued by general governments</t>
  </si>
  <si>
    <t>of which: issued by financial corporations</t>
  </si>
  <si>
    <t>of which: issued by non-financial corporations</t>
  </si>
  <si>
    <t>120</t>
  </si>
  <si>
    <t>Other assets</t>
  </si>
  <si>
    <t>Fair value of encumbered collateral received or own debt securities issued</t>
  </si>
  <si>
    <t>Unencumbered</t>
  </si>
  <si>
    <t>Fair value of collateral received or own debt securities issued available for encumbrance</t>
  </si>
  <si>
    <t>130</t>
  </si>
  <si>
    <t>Collateral received by the reporting institution</t>
  </si>
  <si>
    <t>140</t>
  </si>
  <si>
    <t>Loans on demand</t>
  </si>
  <si>
    <t>150</t>
  </si>
  <si>
    <t>160</t>
  </si>
  <si>
    <t>170</t>
  </si>
  <si>
    <t>180</t>
  </si>
  <si>
    <t>Loans and advances other than loans on demand</t>
  </si>
  <si>
    <t>Other collateral received</t>
  </si>
  <si>
    <t>Own debt securities issued other than own covered bonds or securitisations</t>
  </si>
  <si>
    <t xml:space="preserve"> Own covered bonds and asset-backed securities issued and not yet pledged</t>
  </si>
  <si>
    <t xml:space="preserve">TOTAL ASSETS, COLLATERAL RECEIVED AND OWN DEBT SECURITIES ISSUED </t>
  </si>
  <si>
    <t>Matching liabilities, contingent liabilities or securities lent</t>
  </si>
  <si>
    <t>Carrying amount of selected financial liabilities</t>
  </si>
  <si>
    <t xml:space="preserve">     </t>
  </si>
  <si>
    <t>General narrative information on asset encumbrance</t>
  </si>
  <si>
    <t>•</t>
  </si>
  <si>
    <t>Name, composition and mandate of the main body (management body or remuneration committee as applicable) overseeing the remuneration policy and the number of meetings held by that main body during the financial year.</t>
  </si>
  <si>
    <t>External consultants whose advice has been sought, the body by which they were commissioned, and in which areas of the remuneration framework.</t>
  </si>
  <si>
    <t>A description of the scope of the institution’s remuneration policy (eg by regions, business lines), including the extent to which it is applicable to subsidiaries and branches located in third countries.</t>
  </si>
  <si>
    <t>A description of the staff or categories of staff whose professional activities have a material impact on institutions' risk profile.</t>
  </si>
  <si>
    <t>An overview of the key features and objectives of remuneration policy, and information about the decision-making process used for determining the remuneration policy and the role of the relevant stakeholders.</t>
  </si>
  <si>
    <t>Information on the criteria used for performance measurement and ex ante and ex post risk adjustment.</t>
  </si>
  <si>
    <t>Whether the management body or the remuneration committee where established reviewed the institution’s remuneration policy during the past year, and if so, an overview of any changes that were made, the reasons for those changes and their impact on remuneration.</t>
  </si>
  <si>
    <t>Information of how the institution ensures that staff in internal control functions are remunerated independently of the businesses they oversee.</t>
  </si>
  <si>
    <t>Policies and criteria applied for the award of guaranteed variable remuneration and severance payments.</t>
  </si>
  <si>
    <t>Description of the ways in which current and future risks are taken into account in the remuneration processes. Disclosures shall include an overview of the key risks, their measurement and how these measures affect remuneration.</t>
  </si>
  <si>
    <t>The ratios between fixed and variable remuneration set in accordance with point (g) of Article 94(1) CRD.</t>
  </si>
  <si>
    <t>An overview of main performance criteria and metrics for institution, business lines and individuals.</t>
  </si>
  <si>
    <t>An overview of how amounts of individual variable remuneration are linked to institution-wide and individual performance.</t>
  </si>
  <si>
    <t>Information on the criteria used to determine the balance between different types of instruments awarded including shares, equivalent ownership interest, options and other instruments.</t>
  </si>
  <si>
    <t>Information of the measures the institution will implement to adjust variable remuneration in the event that performance metrics are weak, including the institution’s criteria for determining “weak” performance metrics.</t>
  </si>
  <si>
    <t>An overview of the institution’s policy on deferral, payout in instrument, retention periods and vesting of variable remuneration including where it is different among staff or categories of staff.</t>
  </si>
  <si>
    <t>Information of the institution’ criteria for ex post adjustments (malus during deferral and clawback after vesting, if permitted by national law).</t>
  </si>
  <si>
    <t>Where applicable, shareholding requirements that may be imposed on identified staff.</t>
  </si>
  <si>
    <t>Information on the specific performance indicators used to determine the variable components of remuneration and the criteria used to determine the balance between different types of instruments awarded, including shares, equivalent ownership interests, share-linked instruments, equivalent non cash-instruments, options and other instruments.</t>
  </si>
  <si>
    <t>Upon demand from the relevant Member State or competent authority, the total remuneration for each member of the management body or senior management.</t>
  </si>
  <si>
    <t>Information on whether the institution benefits from a derogation laid down in Article 94(3) CRD in accordance with point (k) of Article 450(1) CRR.</t>
  </si>
  <si>
    <t>For the purposes of this point, institutions that benefit from such a derogation shall indicate whether this is on the basis of point (a) and/or point (b) of Article 94(3) CRD. They shall also indicate for which of the remuneration principles they apply the derogation(s), the number of staff members that benefit from the derogation(s) and their total remuneration, split into fixed and variable remuneration.</t>
  </si>
  <si>
    <t>Large institutions shall disclose the quantitative information on the remuneration of their collective management body, differentiating between executive and non-executive members in accordance with Article 450(2) CRR.</t>
  </si>
  <si>
    <t>MB Supervisory function</t>
  </si>
  <si>
    <t xml:space="preserve">MB Management function </t>
  </si>
  <si>
    <t>Other senior management</t>
  </si>
  <si>
    <t>Other identified staff</t>
  </si>
  <si>
    <t>Fixed remuneration</t>
  </si>
  <si>
    <t>Number of identified staff</t>
  </si>
  <si>
    <t>Total fixed remuneration</t>
  </si>
  <si>
    <t>Of which: cash-based</t>
  </si>
  <si>
    <t>Of which: shares or equivalent ownership interests</t>
  </si>
  <si>
    <t xml:space="preserve">Of which: share-linked instruments or equivalent non-cash instruments </t>
  </si>
  <si>
    <t>Of which: other instruments</t>
  </si>
  <si>
    <t>Of which: other forms</t>
  </si>
  <si>
    <t>Variable remuneration</t>
  </si>
  <si>
    <t>Total variable remuneration</t>
  </si>
  <si>
    <t>Of which: deferred</t>
  </si>
  <si>
    <t>Total remuneration (2 + 10)</t>
  </si>
  <si>
    <t xml:space="preserve">Guaranteed variable remuneration awards </t>
  </si>
  <si>
    <t>Guaranteed variable remuneration awards - Number of identified staff</t>
  </si>
  <si>
    <t>Guaranteed variable remuneration awards -Total amount</t>
  </si>
  <si>
    <t>Of which guaranteed variable remuneration awards paid during the financial year, that are not taken into account in the bonus cap</t>
  </si>
  <si>
    <t>Severance payments awarded in previous periods, that have been paid out during the financial year</t>
  </si>
  <si>
    <t>Severance payments awarded in previous periods, that have been paid out during the financial year - Number of identified staff</t>
  </si>
  <si>
    <t>Severance payments awarded in previous periods, that have been paid out during the financial year - Total amount</t>
  </si>
  <si>
    <t>Severance payments awarded during the financial year</t>
  </si>
  <si>
    <t>Severance payments awarded during the financial year - Number of identified staff</t>
  </si>
  <si>
    <t>Severance payments awarded during the financial year - Total amount</t>
  </si>
  <si>
    <t xml:space="preserve">Of which paid during the financial year </t>
  </si>
  <si>
    <t>Of which deferred</t>
  </si>
  <si>
    <t>Of which severance payments paid during the financial year, that are not taken into account in the bonus cap</t>
  </si>
  <si>
    <t>Of which highest payment that has been awarded to a single person</t>
  </si>
  <si>
    <t>Deferred and retained remuneration</t>
  </si>
  <si>
    <t>Total amount of  deferred remuneration awarded for previous performance periods</t>
  </si>
  <si>
    <t xml:space="preserve">
Of which due to vest in the financial year</t>
  </si>
  <si>
    <t xml:space="preserve">
Of which vesting in subsequent financial years</t>
  </si>
  <si>
    <t>Amount of performance adjustment made in the financial year to deferred remuneration  that was due to vest in the financial year</t>
  </si>
  <si>
    <t>Amount of performance adjustment made in the financial year to deferred remuneration that was due to vest in future performance years</t>
  </si>
  <si>
    <t>Total amount of adjustment during the financial year due to ex post implicit adjustments (i.e.changes of value of deferred remuneration due to the changes of prices of instruments)</t>
  </si>
  <si>
    <t xml:space="preserve">Total amount of deferred remuneration awarded before the financial year actually paid out in the financial year </t>
  </si>
  <si>
    <t>Total of amount of  deferred remuneration awarded for previous performance period that has vested but is subject to retention periods</t>
  </si>
  <si>
    <t>Cash-based</t>
  </si>
  <si>
    <t xml:space="preserve">Share-linked instruments or equivalent non-cash instruments </t>
  </si>
  <si>
    <t>Other instruments</t>
  </si>
  <si>
    <t>Other forms</t>
  </si>
  <si>
    <t>MB Management function</t>
  </si>
  <si>
    <t>Total amount</t>
  </si>
  <si>
    <t>EUR</t>
  </si>
  <si>
    <t>Identified staff that are high earners as set out in Article 450(i) CRR</t>
  </si>
  <si>
    <t>1 000 000 to below 1 500 000</t>
  </si>
  <si>
    <t>1 500 000 to below 2 000 000</t>
  </si>
  <si>
    <t>2 000 000 to below 2 500 000</t>
  </si>
  <si>
    <t>2 500 000 to below 3 000 000</t>
  </si>
  <si>
    <t>3 000 000 to below 3 500 000</t>
  </si>
  <si>
    <t>3 500 000 to below 4 000 000</t>
  </si>
  <si>
    <t>4 000 000 to below 4 500 000</t>
  </si>
  <si>
    <t>4 500 000 to below 5 000 000</t>
  </si>
  <si>
    <t>5 000 000 to below 6 000 000</t>
  </si>
  <si>
    <t>6 000 000 to below 7 000 000</t>
  </si>
  <si>
    <t>7 000 000 to below 8 000 000</t>
  </si>
  <si>
    <t>x</t>
  </si>
  <si>
    <t>To be extended as appropriate, if further payment bands are needed.</t>
  </si>
  <si>
    <t>Management body remuneration</t>
  </si>
  <si>
    <t>Business areas</t>
  </si>
  <si>
    <t>Total MB</t>
  </si>
  <si>
    <t>Investment banking</t>
  </si>
  <si>
    <t>Retail banking</t>
  </si>
  <si>
    <t>Asset management</t>
  </si>
  <si>
    <t>Corporate functions</t>
  </si>
  <si>
    <t>Independent internal control functions</t>
  </si>
  <si>
    <t>All other</t>
  </si>
  <si>
    <t xml:space="preserve">Total </t>
  </si>
  <si>
    <t>Total number of identified staff</t>
  </si>
  <si>
    <t>Of which: members of the MB</t>
  </si>
  <si>
    <t>Of which: other senior management</t>
  </si>
  <si>
    <t>Of which: other identified staff</t>
  </si>
  <si>
    <t>Total remuneration of identified staff</t>
  </si>
  <si>
    <t xml:space="preserve">Of which: variable remuneration </t>
  </si>
  <si>
    <t xml:space="preserve">Of which: fixed remuneration </t>
  </si>
  <si>
    <t>Points (a), (b), (c) and(d) of Article 435(1) CRR</t>
  </si>
  <si>
    <t>Article 446 CRR</t>
  </si>
  <si>
    <t>Article 454 CRRR</t>
  </si>
  <si>
    <t>Relevant indicator</t>
  </si>
  <si>
    <t>Own funds</t>
  </si>
  <si>
    <t>Total operational risk-weighted exposure amount</t>
  </si>
  <si>
    <t>Own funds requirements</t>
  </si>
  <si>
    <t>Risk weighted exposure amount</t>
  </si>
  <si>
    <t>Year-3</t>
  </si>
  <si>
    <t>Year-2</t>
  </si>
  <si>
    <t>Last year</t>
  </si>
  <si>
    <t>requirement</t>
  </si>
  <si>
    <t>Banking activities subject to basic indicator approach (BIA)</t>
  </si>
  <si>
    <t>Banking activities subject to standardised (TSA) / alternative standardised (ASA) approaches</t>
  </si>
  <si>
    <t>Subject to TSA:</t>
  </si>
  <si>
    <t>Subject to ASA:</t>
  </si>
  <si>
    <t>Banking activities subject to advanced measurement approaches AMA</t>
  </si>
  <si>
    <t>Article 449(a) CRR</t>
  </si>
  <si>
    <t>Article 449(b) CRR</t>
  </si>
  <si>
    <t>Article 449(c ) CRR</t>
  </si>
  <si>
    <t>Article 449(d) CRR</t>
  </si>
  <si>
    <t>Article 449(e ) CRR</t>
  </si>
  <si>
    <t>Article 449(f) CRR</t>
  </si>
  <si>
    <t>Article 449(g) CRR</t>
  </si>
  <si>
    <t>Article 449(h) CRR</t>
  </si>
  <si>
    <t>Article 449(i) CRR</t>
  </si>
  <si>
    <t>Institution acts as originator</t>
  </si>
  <si>
    <t>Institution acts as sponsor</t>
  </si>
  <si>
    <t>Institution acts as investor</t>
  </si>
  <si>
    <t>Traditional</t>
  </si>
  <si>
    <t>Synthetic</t>
  </si>
  <si>
    <t>Sub-total</t>
  </si>
  <si>
    <t>STS</t>
  </si>
  <si>
    <t>Non-STS</t>
  </si>
  <si>
    <t>of which SRT</t>
  </si>
  <si>
    <t>Total exposures</t>
  </si>
  <si>
    <t>Retail (total)</t>
  </si>
  <si>
    <t xml:space="preserve">   residential mortgage</t>
  </si>
  <si>
    <t xml:space="preserve">   credit card</t>
  </si>
  <si>
    <t xml:space="preserve">   other retail exposures </t>
  </si>
  <si>
    <t xml:space="preserve">   re-securitisation</t>
  </si>
  <si>
    <t>Wholesale (total)</t>
  </si>
  <si>
    <t xml:space="preserve">   loans to corporates</t>
  </si>
  <si>
    <t xml:space="preserve">   commercial mortgage </t>
  </si>
  <si>
    <t xml:space="preserve">   lease and receivables</t>
  </si>
  <si>
    <t xml:space="preserve">   other wholesale</t>
  </si>
  <si>
    <t>Exposure values (by RW bands/deductions)</t>
  </si>
  <si>
    <t>Exposure values (by regulatory approach)</t>
  </si>
  <si>
    <t>RWEA (by regulatory approach)</t>
  </si>
  <si>
    <t>Capital charge after cap</t>
  </si>
  <si>
    <t>≤20% RW</t>
  </si>
  <si>
    <t xml:space="preserve"> &gt;20% to 50% RW</t>
  </si>
  <si>
    <t xml:space="preserve"> &gt;50% to 100%           RW</t>
  </si>
  <si>
    <t xml:space="preserve"> &gt;100% to &lt;1250%     RW</t>
  </si>
  <si>
    <t>1250% RW/ deductions</t>
  </si>
  <si>
    <t>SEC-IRBA</t>
  </si>
  <si>
    <t>SEC-ERBA
(including IAA)</t>
  </si>
  <si>
    <t>SEC-SA</t>
  </si>
  <si>
    <t xml:space="preserve">Traditional transactions </t>
  </si>
  <si>
    <t xml:space="preserve">   Securitisation</t>
  </si>
  <si>
    <t xml:space="preserve">       Retail underlying</t>
  </si>
  <si>
    <t xml:space="preserve">       Of which STS</t>
  </si>
  <si>
    <t xml:space="preserve">       Wholesale</t>
  </si>
  <si>
    <t xml:space="preserve">   Re-securitisation</t>
  </si>
  <si>
    <t xml:space="preserve">Synthetic transactions </t>
  </si>
  <si>
    <t>Exposures securitised by the institution - Institution acts as originator or as sponsor</t>
  </si>
  <si>
    <t>Total outstanding nominal amount</t>
  </si>
  <si>
    <t>Total amount of specific credit risk adjustments made during the period</t>
  </si>
  <si>
    <t>Of which exposures in default</t>
  </si>
  <si>
    <t>Replacement cost (RC)</t>
  </si>
  <si>
    <t>Potential future exposure  (PFE)</t>
  </si>
  <si>
    <t>EEPE</t>
  </si>
  <si>
    <t>Exposure value pre-CRM</t>
  </si>
  <si>
    <t>Exposure value post-CRM</t>
  </si>
  <si>
    <t>RWEA</t>
  </si>
  <si>
    <t>EU - Original Exposure Method (for derivatives)</t>
  </si>
  <si>
    <t>EU - Simplified SA-CCR (for derivatives)</t>
  </si>
  <si>
    <t>SA-CCR (for derivatives)</t>
  </si>
  <si>
    <t>IMM (for derivatives and SFTs)</t>
  </si>
  <si>
    <t>Of which securities financing transactions netting sets</t>
  </si>
  <si>
    <t>Of which derivatives and long settlement transactions netting sets</t>
  </si>
  <si>
    <t>Of which from contractual cross-product netting sets</t>
  </si>
  <si>
    <t>Financial collateral simple method (for SFTs)</t>
  </si>
  <si>
    <t>Financial collateral comprehensive method (for SFTs)</t>
  </si>
  <si>
    <t>VaR for SFTs</t>
  </si>
  <si>
    <t>Total transactions subject to the Advanced method</t>
  </si>
  <si>
    <t xml:space="preserve">   (i) VaR component (including the 3× multiplier)</t>
  </si>
  <si>
    <t xml:space="preserve">   (ii) stressed VaR component (including the 3× multiplier)</t>
  </si>
  <si>
    <t>Transactions subject to the Standardised method</t>
  </si>
  <si>
    <t xml:space="preserve">Total transactions subject to own funds requirements for CVA risk </t>
  </si>
  <si>
    <t>Risk weight</t>
  </si>
  <si>
    <t>Others</t>
  </si>
  <si>
    <t xml:space="preserve">Central governments or central banks </t>
  </si>
  <si>
    <t xml:space="preserve">Regional government or local authorities </t>
  </si>
  <si>
    <t>Public sector entities</t>
  </si>
  <si>
    <t>Multilateral development banks</t>
  </si>
  <si>
    <t>International organisations</t>
  </si>
  <si>
    <t>Institutions</t>
  </si>
  <si>
    <t>Corporates</t>
  </si>
  <si>
    <t>Retail</t>
  </si>
  <si>
    <t>Institutions and corporates with a short-term credit assessment</t>
  </si>
  <si>
    <t>Other items</t>
  </si>
  <si>
    <t>PD scale</t>
  </si>
  <si>
    <t>Exposure weighted average PD (%)</t>
  </si>
  <si>
    <t>Number of obligors</t>
  </si>
  <si>
    <t>Exposure weighted average LGD (%)</t>
  </si>
  <si>
    <t>Exposure weighted average maturity (years)</t>
  </si>
  <si>
    <t>Density of risk weighted exposure amounts</t>
  </si>
  <si>
    <t>0.00 to &lt;0.15</t>
  </si>
  <si>
    <t>0.15 to &lt;0.25</t>
  </si>
  <si>
    <t>0.25 to &lt;0.50</t>
  </si>
  <si>
    <t>0.50 to &lt;0.75</t>
  </si>
  <si>
    <t>0.75 to &lt;2.50</t>
  </si>
  <si>
    <t>2.50 to &lt;10.00</t>
  </si>
  <si>
    <t>10.00 to &lt;100.00</t>
  </si>
  <si>
    <t>100.00 (Default)</t>
  </si>
  <si>
    <t>Collateral used in derivative transactions</t>
  </si>
  <si>
    <t>Collateral used in SFTs</t>
  </si>
  <si>
    <t>Fair value of collateral received</t>
  </si>
  <si>
    <t>Fair value of posted collateral</t>
  </si>
  <si>
    <t>Segregated</t>
  </si>
  <si>
    <t>Unsegregated</t>
  </si>
  <si>
    <t>Cash – domestic currency</t>
  </si>
  <si>
    <t>Cash – other currencies</t>
  </si>
  <si>
    <t>Domestic sovereign debt</t>
  </si>
  <si>
    <t>Other sovereign debt</t>
  </si>
  <si>
    <t>Government agency debt</t>
  </si>
  <si>
    <t>Corporate bonds</t>
  </si>
  <si>
    <t>Equity securities</t>
  </si>
  <si>
    <t>Other collateral</t>
  </si>
  <si>
    <t xml:space="preserve">Exposure value </t>
  </si>
  <si>
    <t>Exposures to QCCPs (total)</t>
  </si>
  <si>
    <t>Exposures for trades at QCCPs (excluding initial margin and default fund contributions); of which</t>
  </si>
  <si>
    <t xml:space="preserve">   (i) OTC derivatives</t>
  </si>
  <si>
    <t xml:space="preserve">   (ii) Exchange-traded derivatives</t>
  </si>
  <si>
    <t xml:space="preserve">   (iii) SFTs</t>
  </si>
  <si>
    <t xml:space="preserve">   (iv) Netting sets where cross-product netting has been approved</t>
  </si>
  <si>
    <t>Segregated initial margin</t>
  </si>
  <si>
    <t>Non-segregated initial margin</t>
  </si>
  <si>
    <t>Prefunded default fund contributions</t>
  </si>
  <si>
    <t>Unfunded default fund contributions</t>
  </si>
  <si>
    <t>Exposures to non-QCCPs (total)</t>
  </si>
  <si>
    <t>Exposures for trades at non-QCCPs (excluding initial margin and default fund contributions); of which</t>
  </si>
  <si>
    <t>RWEAs</t>
  </si>
  <si>
    <t>Outright products</t>
  </si>
  <si>
    <t>Interest rate risk (general and specific)</t>
  </si>
  <si>
    <t>Equity risk (general and specific)</t>
  </si>
  <si>
    <t>Foreign exchange risk</t>
  </si>
  <si>
    <t xml:space="preserve">Commodity risk </t>
  </si>
  <si>
    <t xml:space="preserve">Options </t>
  </si>
  <si>
    <t>Simplified approach</t>
  </si>
  <si>
    <t>Delta-plus approach</t>
  </si>
  <si>
    <t>Scenario approach</t>
  </si>
  <si>
    <t>RWAs</t>
  </si>
  <si>
    <t>Expected loss amount</t>
  </si>
  <si>
    <t>Article 452  (a) CRR</t>
  </si>
  <si>
    <t>Article 452  (c) CRR</t>
  </si>
  <si>
    <t xml:space="preserve">
Article 452 (d) CRR</t>
  </si>
  <si>
    <t>Article 452 (f) CRR</t>
  </si>
  <si>
    <t>A-IRB</t>
  </si>
  <si>
    <t>PD range</t>
  </si>
  <si>
    <t>On-balance sheet exposures</t>
  </si>
  <si>
    <t>Off-balance-sheet exposures pre-CCF</t>
  </si>
  <si>
    <t>Exposure weighted average CCF</t>
  </si>
  <si>
    <t>Exposure post CCF and post CRM</t>
  </si>
  <si>
    <t>Risk weighted exposure amount after supporting factors</t>
  </si>
  <si>
    <t>Density of risk weighted exposure amount</t>
  </si>
  <si>
    <t>Value adjust-ments and provisions</t>
  </si>
  <si>
    <t>0.00 to &lt;0.10</t>
  </si>
  <si>
    <t>0.10  to &lt;0.15</t>
  </si>
  <si>
    <t>0.75 to &lt;1.75</t>
  </si>
  <si>
    <t>1.75 to &lt;2.5</t>
  </si>
  <si>
    <t>2.5 to &lt;5</t>
  </si>
  <si>
    <t>5 to &lt;10</t>
  </si>
  <si>
    <t>10 to &lt;20</t>
  </si>
  <si>
    <t>20 to &lt;30</t>
  </si>
  <si>
    <t>30.00 to &lt;100.00</t>
  </si>
  <si>
    <t>Total exposure value for exposures subject to the Standardised approach and to the IRB approach</t>
  </si>
  <si>
    <t>Percentage of total exposure value subject to the permanent partial use of the SA (%)</t>
  </si>
  <si>
    <t>Percentage of total exposure value subject to IRB Approach (%)</t>
  </si>
  <si>
    <t xml:space="preserve">Of which Regional governments or local authorities </t>
  </si>
  <si>
    <t xml:space="preserve">Of which Public sector entities </t>
  </si>
  <si>
    <t>Of which Corporates - Specialised lending, excluding slotting approach</t>
  </si>
  <si>
    <t>Of which Corporates - Specialised lending under slotting approach</t>
  </si>
  <si>
    <t>of which Retail – Secured by real estate SMEs</t>
  </si>
  <si>
    <t>of which Retail – Secured by real estate non-SMEs</t>
  </si>
  <si>
    <t>of which Retail – Qualifying revolving</t>
  </si>
  <si>
    <t>of which Retail – Other SMEs</t>
  </si>
  <si>
    <t>of which Retail – Other non-SMEs</t>
  </si>
  <si>
    <t>Other non-credit obligation assets</t>
  </si>
  <si>
    <t>Pre-credit derivatives risk weighted exposure amount</t>
  </si>
  <si>
    <t>Actual risk weighted exposure amount</t>
  </si>
  <si>
    <t>Exposures under FIRB</t>
  </si>
  <si>
    <t>Central governments and central banks</t>
  </si>
  <si>
    <t xml:space="preserve">Corporates </t>
  </si>
  <si>
    <t>Exposures under AIRB</t>
  </si>
  <si>
    <t>of which Corporates - Specialised lending</t>
  </si>
  <si>
    <t xml:space="preserve">of which Retail – SMEs - Secured by immovable property collateral </t>
  </si>
  <si>
    <t>of which Retail – non-SMEs - Secured by immovable property collateral</t>
  </si>
  <si>
    <t>of which Retail – SMEs - Other</t>
  </si>
  <si>
    <t>of which Retail – Non-SMEs- Other</t>
  </si>
  <si>
    <t>TOTAL (including FIRB exposures and AIRB exposures)</t>
  </si>
  <si>
    <t xml:space="preserve">Total exposures
</t>
  </si>
  <si>
    <t>Credit risk Mitigation techniques</t>
  </si>
  <si>
    <t>Credit risk Mitigation methods in the calculation of RWEAs</t>
  </si>
  <si>
    <t>Of which Corporates – SMEs</t>
  </si>
  <si>
    <t>Of which Corporates – Specialised lending</t>
  </si>
  <si>
    <t>Of which Corporates – Other</t>
  </si>
  <si>
    <t>Of which Retail –  Immovable property SMEs</t>
  </si>
  <si>
    <t>Of which Retail – Immovable property non-SMEs</t>
  </si>
  <si>
    <t>Of which Retail – Qualifying revolving</t>
  </si>
  <si>
    <t>Of which Retail – Other SMEs</t>
  </si>
  <si>
    <t>Of which Retail – Other non-SMEs</t>
  </si>
  <si>
    <t>Risk weighted exposure amount as at the end of the previous reporting period</t>
  </si>
  <si>
    <t>Asset size (+/-)</t>
  </si>
  <si>
    <t>Asset quality (+/-)</t>
  </si>
  <si>
    <t>Model updates (+/-)</t>
  </si>
  <si>
    <t>Methodology and policy (+/-)</t>
  </si>
  <si>
    <t>Acquisitions and disposals (+/-)</t>
  </si>
  <si>
    <t>Foreign exchange movements (+/-)</t>
  </si>
  <si>
    <t>Other (+/-)</t>
  </si>
  <si>
    <t>Risk weighted exposure amount as at the end of the reporting period</t>
  </si>
  <si>
    <t>Number of obligors at the end of previous year</t>
  </si>
  <si>
    <t>Observed average default rate (%)</t>
  </si>
  <si>
    <t>Exposures weighted average PD (%)</t>
  </si>
  <si>
    <t>Average PD (%)</t>
  </si>
  <si>
    <t>Average
historical
annual
default rate (%)</t>
  </si>
  <si>
    <t>Of which number of
obligors which defaulted in the year</t>
  </si>
  <si>
    <t>Article 453 (a) CRR</t>
  </si>
  <si>
    <t>Article 453 (b) CRR</t>
  </si>
  <si>
    <t xml:space="preserve">Unsecured carrying amount </t>
  </si>
  <si>
    <t>Secured carrying amount</t>
  </si>
  <si>
    <t>Loans and advances</t>
  </si>
  <si>
    <t xml:space="preserve">Debt securities </t>
  </si>
  <si>
    <t xml:space="preserve">     Of which non-performing exposures</t>
  </si>
  <si>
    <t xml:space="preserve">            Of which defaulted </t>
  </si>
  <si>
    <t>In the concise risk statement in accordance with point (f) of Article 435(1) CRR, how the business model translates into the components of the institution’s credit risk profile.</t>
  </si>
  <si>
    <t>When discussing their strategies and processes to manage credit risk and the policies for hedging and mitigating that risk in accordance with points (a) and (d) of Article 435(1) CRR, the criteria and approach used for defining the credit risk management policy and for setting credit risk limits.</t>
  </si>
  <si>
    <t>When informing on the structure and organisation of the risk management function in accordance with point (b) of Article 435(1) CRR, the structure and organisation of the credit risk management and control function.</t>
  </si>
  <si>
    <t>When informing on the authority, status and other arrangements for the risk management function in accordance with point (b) of Article 435(1) CRR, the relationships between credit risk management, risk control, compliance and internal audit functions.</t>
  </si>
  <si>
    <t>The scope and definitions of ‘past-due’ and ‘impaired’ exposures used for accounting purposes and the differences, if any, between the definitions of past due and default for accounting and regulatory purposes as specified by the EBA Guidelines  on the application of the definition of default in accordance with Article 178 CRR.</t>
  </si>
  <si>
    <t>The extent of past-due exposures (more than 90 days) that are not considered to be impaired and the reasons for this.</t>
  </si>
  <si>
    <t>Description of methods used for determining general and specific credit risk adjustments.</t>
  </si>
  <si>
    <t>The institution’s own definition of a restructured exposure used for the implementation of point (d) of Article 178(3) CRR specified by the EBA Guidelines  on defaultin accordance with Article 178 CRR when different from the definition of forborne exposure defined in Annex V to Commission Implementing Regulation (EU) 680/2014.</t>
  </si>
  <si>
    <t>Gross carrying amount/nominal amount</t>
  </si>
  <si>
    <t>Accumulated impairment, accumulated negative changes in fair value due to credit risk and provisions</t>
  </si>
  <si>
    <t>Accumulated partial write-off</t>
  </si>
  <si>
    <t>Collateral and financial guarantees received</t>
  </si>
  <si>
    <t>Performing exposures</t>
  </si>
  <si>
    <t>Non-performing exposures</t>
  </si>
  <si>
    <t>Performing exposures – accumulated impairment and provisions</t>
  </si>
  <si>
    <t xml:space="preserve">Non-performing exposures – accumulated impairment, accumulated negative changes in fair value due to credit risk and provisions </t>
  </si>
  <si>
    <t>On performing exposures</t>
  </si>
  <si>
    <t>On non-performing exposures</t>
  </si>
  <si>
    <t>Of which stage 1</t>
  </si>
  <si>
    <t>Of which stage 2</t>
  </si>
  <si>
    <t>Of which stage 3</t>
  </si>
  <si>
    <t>Cash balances at central banks and other demand deposits</t>
  </si>
  <si>
    <t>Central banks</t>
  </si>
  <si>
    <t>General governments</t>
  </si>
  <si>
    <t>Credit institutions</t>
  </si>
  <si>
    <t>Other financial corporations</t>
  </si>
  <si>
    <t>Non-financial corporations</t>
  </si>
  <si>
    <t xml:space="preserve">          Of which SMEs</t>
  </si>
  <si>
    <t>Households</t>
  </si>
  <si>
    <t>110</t>
  </si>
  <si>
    <t>Off-balance-sheet exposures</t>
  </si>
  <si>
    <t>Net exposure value</t>
  </si>
  <si>
    <t>On demand</t>
  </si>
  <si>
    <t>&lt;= 1 year</t>
  </si>
  <si>
    <t>&gt; 1 year &lt;= 5 years</t>
  </si>
  <si>
    <t>&gt; 5 years</t>
  </si>
  <si>
    <t>No stated maturity</t>
  </si>
  <si>
    <t>Gross carrying amount/nominal amount of exposures with forbearance measures</t>
  </si>
  <si>
    <t>Collateral received and financial guarantees received on forborne exposures</t>
  </si>
  <si>
    <t>Performing forborne</t>
  </si>
  <si>
    <t>Non-performing forborne</t>
  </si>
  <si>
    <t>On performing forborne exposures</t>
  </si>
  <si>
    <t>On non-performing forborne exposures</t>
  </si>
  <si>
    <t>Of which collateral and financial guarantees received on non-performing exposures with forbearance measures</t>
  </si>
  <si>
    <t>Of which defaulted</t>
  </si>
  <si>
    <t>Of which impaired</t>
  </si>
  <si>
    <t>Debt Securities</t>
  </si>
  <si>
    <t>Loan commitments given</t>
  </si>
  <si>
    <t>Not past due or past due ≤ 30 days</t>
  </si>
  <si>
    <t>Past due &gt; 30 days ≤ 90 days</t>
  </si>
  <si>
    <t>Unlikely to pay that are not past due or are past due ≤ 90 days</t>
  </si>
  <si>
    <t xml:space="preserve">Past due
&gt; 90 days
≤ 180 days
</t>
  </si>
  <si>
    <t xml:space="preserve">Past due
&gt; 180 days
≤ 1 year
</t>
  </si>
  <si>
    <t xml:space="preserve">Past due
&gt; 1 year ≤ 2 years
</t>
  </si>
  <si>
    <t xml:space="preserve">Past due
&gt; 2 years ≤ 5 years
</t>
  </si>
  <si>
    <t xml:space="preserve">Past due
&gt; 5 years ≤ 7 years
</t>
  </si>
  <si>
    <t>Past due &gt; 7 years</t>
  </si>
  <si>
    <t xml:space="preserve">      Of which SMEs</t>
  </si>
  <si>
    <t>Gross carrying/nominal amount</t>
  </si>
  <si>
    <t>Accumulated impairment</t>
  </si>
  <si>
    <t>Provisions on off-balance-sheet commitments and financial guarantees given</t>
  </si>
  <si>
    <t>Accumulated negative changes in fair value due to credit risk on non-performing exposures</t>
  </si>
  <si>
    <t>Of which non-performing</t>
  </si>
  <si>
    <t>Of which subject to impairment</t>
  </si>
  <si>
    <t>On-balance-sheet exposures</t>
  </si>
  <si>
    <t>Gross carrying amount</t>
  </si>
  <si>
    <t>Of which loans and advances subject to impairment</t>
  </si>
  <si>
    <t>Agriculture, forestry and fishing</t>
  </si>
  <si>
    <t>Mining and quarrying</t>
  </si>
  <si>
    <t>Manufacturing</t>
  </si>
  <si>
    <t>Electricity, gas, steam and air conditioning supply</t>
  </si>
  <si>
    <t>Water supply</t>
  </si>
  <si>
    <t>Construction</t>
  </si>
  <si>
    <t>Wholesale and retail trade</t>
  </si>
  <si>
    <t>Transport and storage</t>
  </si>
  <si>
    <t>Accommodation and food service activities</t>
  </si>
  <si>
    <t>Information and communication</t>
  </si>
  <si>
    <t>Real estate activities</t>
  </si>
  <si>
    <t>Professional, scientific and technical activities</t>
  </si>
  <si>
    <t>Administrative and support service activities</t>
  </si>
  <si>
    <t>Public administration and defense, compulsory social security</t>
  </si>
  <si>
    <t>Education</t>
  </si>
  <si>
    <t>Human health services and social work activities</t>
  </si>
  <si>
    <t>Arts, entertainment and recreation</t>
  </si>
  <si>
    <t>Other services</t>
  </si>
  <si>
    <t>Article 444  (a) CRR</t>
  </si>
  <si>
    <t>Article 444  (b) CRR</t>
  </si>
  <si>
    <t>Article 444 (c) CRR</t>
  </si>
  <si>
    <t>Article 444 (d) CRR</t>
  </si>
  <si>
    <t>Exposures before CCF and before CRM</t>
  </si>
  <si>
    <t>Exposures post CCF and post CRM</t>
  </si>
  <si>
    <t>RWAs and RWAs density</t>
  </si>
  <si>
    <t xml:space="preserve">RWAs density (%) </t>
  </si>
  <si>
    <t>Central governments or central banks</t>
  </si>
  <si>
    <t>Regional government or local authorities</t>
  </si>
  <si>
    <t>Secured by mortgages on immovable property</t>
  </si>
  <si>
    <t>Exposures in default</t>
  </si>
  <si>
    <t>Exposures associated with particularly high risk</t>
  </si>
  <si>
    <t>Covered bonds</t>
  </si>
  <si>
    <t>Collective investment undertakings</t>
  </si>
  <si>
    <t>TOTAL</t>
  </si>
  <si>
    <t>Of which unrated</t>
  </si>
  <si>
    <t>Retail exposures</t>
  </si>
  <si>
    <t>Exposures secured by mortgages on immovable property</t>
  </si>
  <si>
    <t>Exposures to institutions and corporates with a short-term credit assessment</t>
  </si>
  <si>
    <t>Units or shares in collective investment undertakings</t>
  </si>
  <si>
    <t>Equity exposures</t>
  </si>
  <si>
    <t xml:space="preserve">Strategies and processes in the management of the liquidity risk, including policies on diversification in the sources and tenor of planned funding, </t>
  </si>
  <si>
    <t>Structure and organisation of the liquidity risk management function (authority, statute, other arrangements).</t>
  </si>
  <si>
    <t>A description of the degree of centralisation of liquidity management and interaction between the group’s units</t>
  </si>
  <si>
    <t>Scope and nature of liquidity risk reporting and measurement systems.</t>
  </si>
  <si>
    <t>Policies for hedging and mitigating the liquidity risk and strategies and processes for monitoring the continuing effectiveness of hedges and mitigants.</t>
  </si>
  <si>
    <t>An outline of the bank`s contingency funding plans.</t>
  </si>
  <si>
    <t>An explanation of how stress testing is used.</t>
  </si>
  <si>
    <t>A declaration approved by the management body on the adequacy of liquidity risk management arrangements of the institution providing assurance that the liquidity risk management systems put in place are adequate with regard to the institution’s profile and strategy.</t>
  </si>
  <si>
    <t>A concise liquidity risk statement approved by the management body succinctly describing the institution’s overall liquidity risk profile associated with the business strategy. This statement shall include key ratios and figures (other than those already covered in the EU LIQ1 template under this ITS ) providing external stakeholders with a comprehensive view of the institution’s management of liquidity risk, including how the liquidity risk profile of the institution interacts with the risk tolerance set by the management body.
These ratios may include:</t>
  </si>
  <si>
    <t>Total unweighted value (average)</t>
  </si>
  <si>
    <t>Total weighted value (average)</t>
  </si>
  <si>
    <t>Quarter ending on (DD Month YYY)</t>
  </si>
  <si>
    <t>Number of data points used in the calculation of averages</t>
  </si>
  <si>
    <t>HIGH-QUALITY LIQUID ASSETS</t>
  </si>
  <si>
    <t>Total high-quality liquid assets (HQLA)</t>
  </si>
  <si>
    <t>CASH - OUTFLOWS</t>
  </si>
  <si>
    <t>Retail deposits and deposits from small business customers, of which:</t>
  </si>
  <si>
    <t>Stable deposits</t>
  </si>
  <si>
    <t>Less stable deposits</t>
  </si>
  <si>
    <t>Unsecured wholesale funding</t>
  </si>
  <si>
    <t>Operational deposits (all counterparties) and deposits in networks of cooperative banks</t>
  </si>
  <si>
    <t>Non-operational deposits (all counterparties)</t>
  </si>
  <si>
    <t>Unsecured debt</t>
  </si>
  <si>
    <t>Secured wholesale funding</t>
  </si>
  <si>
    <t>Additional requirements</t>
  </si>
  <si>
    <t>Outflows related to derivative exposures and other collateral requirements</t>
  </si>
  <si>
    <t>Outflows related to loss of funding on debt products</t>
  </si>
  <si>
    <t>Credit and liquidity facilities</t>
  </si>
  <si>
    <t>Other contractual funding obligations</t>
  </si>
  <si>
    <t>Other contingent funding obligations</t>
  </si>
  <si>
    <t>TOTAL CASH OUTFLOWS</t>
  </si>
  <si>
    <t>CASH - INFLOWS</t>
  </si>
  <si>
    <t>Secured lending (e.g. reverse repos)</t>
  </si>
  <si>
    <t>Inflows from fully performing exposures</t>
  </si>
  <si>
    <t>Other cash inflows</t>
  </si>
  <si>
    <t>(Excess inflows from a related specialised credit institution)</t>
  </si>
  <si>
    <t>TOTAL CASH INFLOWS</t>
  </si>
  <si>
    <t>Fully exempt inflows</t>
  </si>
  <si>
    <t>Inflows subject to 90% cap</t>
  </si>
  <si>
    <t>Inflows subject to 75% cap</t>
  </si>
  <si>
    <t xml:space="preserve">TOTAL ADJUSTED VALUE </t>
  </si>
  <si>
    <t>LIQUIDITY BUFFER</t>
  </si>
  <si>
    <t>TOTAL NET CASH OUTFLOWS</t>
  </si>
  <si>
    <t>LIQUIDITY COVERAGE RATIO</t>
  </si>
  <si>
    <t>Explanations on the main drivers of LCR results and the evolution of the contribution of inputs to the LCR’s calculation over time</t>
  </si>
  <si>
    <t>Explanations on the changes in the LCR over time</t>
  </si>
  <si>
    <t>Explanations on the actual concentration of funding sources</t>
  </si>
  <si>
    <t>High-level description of the composition of the institution`s liquidity buffer.</t>
  </si>
  <si>
    <t>Derivative exposures and potential collateral calls</t>
  </si>
  <si>
    <t>Currency mismatch in the LCR</t>
  </si>
  <si>
    <t>Other items in the LCR calculation that are not captured in the LCR disclosure template but that the institution considers relevant for its liquidity profile</t>
  </si>
  <si>
    <t>Unweighted value by residual maturity</t>
  </si>
  <si>
    <t>Weighted value</t>
  </si>
  <si>
    <t>No maturity</t>
  </si>
  <si>
    <t>&lt; 6 months</t>
  </si>
  <si>
    <t>6 months to &lt; 1yr</t>
  </si>
  <si>
    <t>≥ 1yr</t>
  </si>
  <si>
    <t>Available stable funding (ASF) Items</t>
  </si>
  <si>
    <t>Capital items and instruments</t>
  </si>
  <si>
    <t>Other capital instruments</t>
  </si>
  <si>
    <t>Retail deposits</t>
  </si>
  <si>
    <t>Wholesale funding:</t>
  </si>
  <si>
    <t>Operational deposits</t>
  </si>
  <si>
    <t>Other wholesale funding</t>
  </si>
  <si>
    <t>Interdependent liabilities</t>
  </si>
  <si>
    <t xml:space="preserve">Other liabilities: </t>
  </si>
  <si>
    <t xml:space="preserve">NSFR derivative liabilities </t>
  </si>
  <si>
    <t>All other liabilities and capital instruments not included in the above categories</t>
  </si>
  <si>
    <t>Total available stable funding (ASF)</t>
  </si>
  <si>
    <t>Required stable funding (RSF) Items</t>
  </si>
  <si>
    <t>Deposits held at other financial institutions for operational purposes</t>
  </si>
  <si>
    <t>Performing loans and securities:</t>
  </si>
  <si>
    <t>Performing securities financing transactions with financial customers collateralised by Level 1 HQLA subject to 0% haircut</t>
  </si>
  <si>
    <r>
      <t>Performing securities financing transactions with financial customer collateralised by other assets and loans and advances to financial institutions</t>
    </r>
    <r>
      <rPr>
        <i/>
        <strike/>
        <sz val="11"/>
        <color rgb="FFFF0000"/>
        <rFont val="Calibri"/>
        <family val="2"/>
        <scheme val="minor"/>
      </rPr>
      <t/>
    </r>
  </si>
  <si>
    <r>
      <t>Performing loans to non- financial corporate clients, loans to retail and small business customers, and loans to sovereigns,</t>
    </r>
    <r>
      <rPr>
        <i/>
        <sz val="11"/>
        <color theme="9" tint="-0.249977111117893"/>
        <rFont val="Calibri"/>
        <family val="2"/>
        <scheme val="minor"/>
      </rPr>
      <t xml:space="preserve"> </t>
    </r>
    <r>
      <rPr>
        <i/>
        <sz val="11"/>
        <color theme="1"/>
        <rFont val="Calibri"/>
        <family val="2"/>
        <scheme val="minor"/>
      </rPr>
      <t>and PSEs, of which:</t>
    </r>
  </si>
  <si>
    <t>With a risk weight of less than or equal to 35% under the Basel II Standardised Approach for credit risk</t>
  </si>
  <si>
    <t xml:space="preserve">Performing residential mortgages, of which: </t>
  </si>
  <si>
    <t>Other loans and securities that are not in default and do not qualify as HQLA, including exchange-traded equities and trade finance on-balance sheet products</t>
  </si>
  <si>
    <t>Interdependent assets</t>
  </si>
  <si>
    <t xml:space="preserve">Other assets: </t>
  </si>
  <si>
    <t>Physical traded commodities</t>
  </si>
  <si>
    <t>Assets posted as initial margin for derivative contracts and contributions to default funds of CCPs</t>
  </si>
  <si>
    <t xml:space="preserve">NSFR derivative liabilities before deduction of variation margin posted </t>
  </si>
  <si>
    <t>All other assets not included in the above categories</t>
  </si>
  <si>
    <t>Off-balance sheet items</t>
  </si>
  <si>
    <t>Total RSF</t>
  </si>
  <si>
    <t>Net Stable Funding Ratio (%)</t>
  </si>
  <si>
    <t>Applicable amount</t>
  </si>
  <si>
    <t>Total assets as per published financial statements</t>
  </si>
  <si>
    <t>(Adjustment for securitised exposures that meet the operational requirements for the recognition of risk transference)</t>
  </si>
  <si>
    <t>(Adjustment for temporary exemption of exposures to central bank (if applicable))</t>
  </si>
  <si>
    <t>Adjustment for regular-way purchases and sales of financial assets subject to trade date accounting</t>
  </si>
  <si>
    <t>Adjustment for eligible cash pooling transactions</t>
  </si>
  <si>
    <t>Adjustments for derivative financial instruments</t>
  </si>
  <si>
    <t>Adjustment for securities financing transactions (SFTs)</t>
  </si>
  <si>
    <t>(Adjustment for prudent valuation adjustments and specific and general provisions which have reduced Tier 1 capital)</t>
  </si>
  <si>
    <t>Other adjustments</t>
  </si>
  <si>
    <t>CRR leverage ratio exposures</t>
  </si>
  <si>
    <t>On-balance sheet exposures (excluding derivatives and SFTs)</t>
  </si>
  <si>
    <t>On-balance sheet items (excluding derivatives, SFTs, but including collateral)</t>
  </si>
  <si>
    <t>Gross-up for derivatives collateral provided where deducted from the balance sheet assets pursuant to the applicable accounting framework</t>
  </si>
  <si>
    <t>(Deductions of receivables assets for cash variation margin provided in derivatives transactions)</t>
  </si>
  <si>
    <t>(General credit risk adjustments to on-balance sheet items)</t>
  </si>
  <si>
    <t>(Asset amounts deducted in determining Tier 1 capital)</t>
  </si>
  <si>
    <t xml:space="preserve">Total on-balance sheet exposures (excluding derivatives and SFTs) </t>
  </si>
  <si>
    <t>Derivative exposures</t>
  </si>
  <si>
    <t>Replacement cost associated with SA-CCR derivatives transactions (ie net of eligible cash variation margin)</t>
  </si>
  <si>
    <t>Derogation for derivatives: replacement costs contribution under the simplified standardised approach</t>
  </si>
  <si>
    <t xml:space="preserve">Add-on amounts for potential future exposure associated with SA-CCR derivatives transactions </t>
  </si>
  <si>
    <t>Derogation for derivatives: Potential future exposure contribution under the simplified standardised approach</t>
  </si>
  <si>
    <t>Exposure determined under Original Exposure Method</t>
  </si>
  <si>
    <t>(Exempted CCP leg of client-cleared trade exposures) (SA-CCR)</t>
  </si>
  <si>
    <t>Adjusted effective notional amount of written credit derivatives</t>
  </si>
  <si>
    <t>(Adjusted effective notional offsets and add-on deductions for written credit derivatives)</t>
  </si>
  <si>
    <t xml:space="preserve">Total derivatives exposures </t>
  </si>
  <si>
    <t>Securities financing transaction (SFT) exposures</t>
  </si>
  <si>
    <t>Gross SFT assets (with no recognition of netting), after adjustment for sales accounting transactions</t>
  </si>
  <si>
    <t>(Netted amounts of cash payables and cash receivables of gross SFT assets)</t>
  </si>
  <si>
    <t>Counterparty credit risk exposure for SFT assets</t>
  </si>
  <si>
    <t>Derogation for SFTs: Counterparty credit risk exposure in accordance with Articles 429e(5) and 222 CRR</t>
  </si>
  <si>
    <t>Agent transaction exposures</t>
  </si>
  <si>
    <t>(Exempted CCP leg of client-cleared SFT exposure)</t>
  </si>
  <si>
    <t>Total securities financing transaction exposures</t>
  </si>
  <si>
    <t xml:space="preserve">Other off-balance sheet exposures </t>
  </si>
  <si>
    <t>Off-balance sheet exposures at gross notional amount</t>
  </si>
  <si>
    <t>(Adjustments for conversion to credit equivalent amounts)</t>
  </si>
  <si>
    <t>Off-balance sheet exposures</t>
  </si>
  <si>
    <t>Excluded exposures</t>
  </si>
  <si>
    <t>(Exposures exempted in accordance with point (j) of Article 429a (1) CRR (on and off balance sheet))</t>
  </si>
  <si>
    <t xml:space="preserve">(Excluded guaranteed parts of exposures arising from export credits) </t>
  </si>
  <si>
    <t>(Excluded excess collateral deposited at triparty agents)</t>
  </si>
  <si>
    <t>(Excluded CSD related services of CSD/institutions in accordance with point (o) of Article 429a(1) CRR)</t>
  </si>
  <si>
    <t>(Excluded CSD related services of designated institutions in accordance with point (p) of Article 429a(1) CRR)</t>
  </si>
  <si>
    <t>(Reduction of the exposure value of pre-financing or intermediate loans)</t>
  </si>
  <si>
    <t>Capital and total exposure measure</t>
  </si>
  <si>
    <t>Tier 1 capital</t>
  </si>
  <si>
    <t>Leverage ratio (excluding the impact of any applicable temporary exemption of central bank reserves)</t>
  </si>
  <si>
    <t>Regulatory minimum leverage ratio requirement (%)</t>
  </si>
  <si>
    <t>Choice on transitional arrangements and relevant exposures</t>
  </si>
  <si>
    <t>Choice on transitional arrangements for the definition of the capital measure</t>
  </si>
  <si>
    <t>Quarter-end value of gross SFT assets, after adjustment for sale accounting transactions and netted of amounts of associated cash payables and cash receivables</t>
  </si>
  <si>
    <t>Leverage ratio (including the impact of any applicable temporary exemption of central bank reserves) incorporating mean values from row 28 of gross SFT assets (after adjustment for sale accounting transactions and netted of amounts of associated cash payables and cash receivables)</t>
  </si>
  <si>
    <t>Leverage ratio (excluding the impact of any applicable temporary exemption of central bank reserves) incorporating mean values from row 28 of gross SFT assets (after adjustment for sale accounting transactions and netted of amounts of associated cash payables and cash receivables)</t>
  </si>
  <si>
    <t>Total on-balance sheet exposures (excluding derivatives, SFTs, and exempted exposures), of which:</t>
  </si>
  <si>
    <t>Trading book exposures</t>
  </si>
  <si>
    <t>Banking book exposures, of which:</t>
  </si>
  <si>
    <t>Exposures treated as sovereigns</t>
  </si>
  <si>
    <r>
      <t xml:space="preserve">Exposures to regional governments, MDB, international organisations and PSE </t>
    </r>
    <r>
      <rPr>
        <b/>
        <sz val="11"/>
        <color rgb="FF000000"/>
        <rFont val="Calibri"/>
        <family val="2"/>
        <scheme val="minor"/>
      </rPr>
      <t xml:space="preserve">not </t>
    </r>
    <r>
      <rPr>
        <sz val="11"/>
        <color rgb="FF000000"/>
        <rFont val="Calibri"/>
        <family val="2"/>
        <scheme val="minor"/>
      </rPr>
      <t>treated as sovereigns</t>
    </r>
  </si>
  <si>
    <t>Secured by mortgages of immovable properties</t>
  </si>
  <si>
    <t>Other exposures (eg equity, securitisations, and other non-credit obligation assets)</t>
  </si>
  <si>
    <t>Description of the processes used to manage the risk of excessive leverage</t>
  </si>
  <si>
    <t>Amounts</t>
  </si>
  <si>
    <t xml:space="preserve">Common Equity Tier 1 (CET1) capital:  instruments and reserves                                             </t>
  </si>
  <si>
    <t xml:space="preserve">Capital instruments and the related share premium accounts </t>
  </si>
  <si>
    <t xml:space="preserve">     of which: Instrument type 3</t>
  </si>
  <si>
    <t xml:space="preserve">Retained earnings </t>
  </si>
  <si>
    <t>Accumulated other comprehensive income (and other reserves)</t>
  </si>
  <si>
    <t>Funds for general banking risk</t>
  </si>
  <si>
    <t xml:space="preserve">Amount of qualifying items referred to in Article 484 (3) CRR and the related share premium accounts subject to phase out from CET1 </t>
  </si>
  <si>
    <t>Minority interests (amount allowed in consolidated CET1)</t>
  </si>
  <si>
    <t xml:space="preserve">Independently reviewed interim profits net of any foreseeable charge or dividend </t>
  </si>
  <si>
    <t>Common Equity Tier 1 (CET1) capital before regulatory adjustments</t>
  </si>
  <si>
    <t>Common Equity Tier 1 (CET1) capital: regulatory adjustments </t>
  </si>
  <si>
    <t>Additional value adjustments (negative amount)</t>
  </si>
  <si>
    <t>Intangible assets (net of related tax liability) (negative amount)</t>
  </si>
  <si>
    <t>Deferred tax assets that rely on future profitability excluding those arising from temporary differences (net of related tax liability where the conditions in Article 38 (3) CRR are met) (negative amount)</t>
  </si>
  <si>
    <t>Fair value reserves related to gains or losses on cash flow hedges of financial instruments that are not valued at fair value</t>
  </si>
  <si>
    <t xml:space="preserve">Negative amounts resulting from the calculation of expected loss amounts </t>
  </si>
  <si>
    <t>Any increase in equity that results from securitised assets (negative amount)</t>
  </si>
  <si>
    <t>Gains or losses on liabilities valued at fair value resulting from changes in own credit standing</t>
  </si>
  <si>
    <t>Defined-benefit pension fund assets (negative amount)</t>
  </si>
  <si>
    <t>Direct, indirect and synthetic holdings by an institution of own CET1 instruments (negative amount)</t>
  </si>
  <si>
    <t>Direct, indirect and synthetic holdings of the CET 1 instruments of financial sector entities where those entities have reciprocal cross holdings with the institution designed to inflate artificially the own funds of the institution (negative amount)</t>
  </si>
  <si>
    <t>Direct, indirect and synthetic holdings by the institution of the CET1 instruments of financial sector entities where the institution does not have a significant investment in those entities (amount above 10% threshold and net of eligible short positions) (negative amount)</t>
  </si>
  <si>
    <t>Direct, indirect and synthetic holdings by the institution of the CET1 instruments of financial sector entities where the institution has a significant investment in those entities (amount above 10% threshold and net of eligible short positions) (negative amount)</t>
  </si>
  <si>
    <t>Exposure amount of the following items which qualify for a RW of 1250%, where the institution opts for the deduction alternative</t>
  </si>
  <si>
    <t xml:space="preserve">     of which: qualifying holdings outside the financial sector (negative amount)</t>
  </si>
  <si>
    <t xml:space="preserve">     of which: securitisation positions (negative amount)</t>
  </si>
  <si>
    <t xml:space="preserve">     of which: free deliveries (negative amount)</t>
  </si>
  <si>
    <t>Deferred tax assets arising from temporary differences (amount above 10% threshold, net of related tax liability where the conditions in Article 38 (3) CRR are met) (negative amount)</t>
  </si>
  <si>
    <t>Amount exceeding the 17,65% threshold (negative amount)</t>
  </si>
  <si>
    <t xml:space="preserve">     of which: direct, indirect and synthetic holdings by the institution of the CET1 instruments of financial sector entities where the institution has a significant investment in those entities</t>
  </si>
  <si>
    <t xml:space="preserve">     of which: deferred tax assets arising from temporary differences</t>
  </si>
  <si>
    <t>Losses for the current financial year (negative amount)</t>
  </si>
  <si>
    <t>Foreseeable tax charges relating to CET1 items except where the institution suitably adjusts the amount of CET1 items insofar as such tax charges reduce the amount up to which those items may be used to cover risks or losses (negative amount)</t>
  </si>
  <si>
    <t>Total regulatory adjustments to Common Equity Tier 1 (CET1)</t>
  </si>
  <si>
    <t xml:space="preserve">Common Equity Tier 1 (CET1) capital </t>
  </si>
  <si>
    <t>Additional Tier 1 (AT1) capital: instruments</t>
  </si>
  <si>
    <t xml:space="preserve">     of which: classified as equity under applicable accounting standards</t>
  </si>
  <si>
    <t xml:space="preserve">     of which: classified as liabilities under applicable accounting standards</t>
  </si>
  <si>
    <t>Amount of qualifying items referred to in Article 484 (4) CRR and the related share premium accounts subject to phase out from AT1 as described in Article 486(3) CRR</t>
  </si>
  <si>
    <t>Amount of qualifying items referred to in Article 494a(1) CRR subject to phase out from AT1</t>
  </si>
  <si>
    <t>Amount of qualifying items referred to in Article 494b(1) CRR subject to phase out from AT1</t>
  </si>
  <si>
    <t xml:space="preserve">Qualifying Tier 1 capital included in consolidated AT1 capital (including minority interests not included in row 5) issued by subsidiaries and held by third parties </t>
  </si>
  <si>
    <t xml:space="preserve">    of which: instruments issued by subsidiaries subject to phase out </t>
  </si>
  <si>
    <t xml:space="preserve">   Additional Tier 1 (AT1) capital before regulatory adjustments</t>
  </si>
  <si>
    <t>Additional Tier 1 (AT1) capital: regulatory adjustments</t>
  </si>
  <si>
    <t>Direct, indirect and synthetic holdings by an institution of own AT1 instruments (negative amount)</t>
  </si>
  <si>
    <t>Direct, indirect and synthetic holdings of the AT1 instruments of financial sector entities where those entities have reciprocal cross holdings with the institution designed to inflate artificially the own funds of the institution (negative amount)</t>
  </si>
  <si>
    <t>Direct, indirect and synthetic holdings of the AT1 instruments of financial sector entities where the institution does not have a significant investment in those entities (amount above 10% threshold and net of eligible short positions) (negative amount)</t>
  </si>
  <si>
    <t>Direct, indirect and synthetic holdings by the institution of the AT1 instruments of financial sector entities where the institution has a significant investment in those entities (net of eligible short positions) (negative amount)</t>
  </si>
  <si>
    <t>Other regulatory adjustments to AT1 capital</t>
  </si>
  <si>
    <t>Total regulatory adjustments to Additional Tier 1 (AT1) capital</t>
  </si>
  <si>
    <t xml:space="preserve">Additional Tier 1 (AT1) capital </t>
  </si>
  <si>
    <t>Tier 1 capital (T1 = CET1 + AT1)</t>
  </si>
  <si>
    <t>Tier 2 (T2) capital: instruments</t>
  </si>
  <si>
    <t>Capital instruments and the related share premium accounts</t>
  </si>
  <si>
    <t>Amount of qualifying  items referred to in Article 484 (5) CRR and the related share premium accounts subject to phase out from T2 as described in Article 486(4) CRR</t>
  </si>
  <si>
    <t>Amount of qualifying  items referred to in Article 494a (2) CRR subject to phase out from T2</t>
  </si>
  <si>
    <t>Amount of qualifying  items referred to in Article 494b (2) CRR subject to phase out from T2</t>
  </si>
  <si>
    <t xml:space="preserve">Qualifying own funds instruments included in consolidated T2 capital (including minority interests and AT1 instruments not included in rows 5 or 34) issued by subsidiaries and held by third parties </t>
  </si>
  <si>
    <t xml:space="preserve">   of which: instruments issued by subsidiaries subject to phase out</t>
  </si>
  <si>
    <t>Credit risk adjustments</t>
  </si>
  <si>
    <t>Tier 2 (T2) capital before regulatory adjustments</t>
  </si>
  <si>
    <t>Tier 2 (T2) capital: regulatory adjustments </t>
  </si>
  <si>
    <t>Direct, indirect and synthetic holdings by an institution of own T2 instruments and subordinated loans (negative amount)</t>
  </si>
  <si>
    <t>Direct, indirect and synthetic goldings of the T2 instruments and subordinated loans of financial sector entities where those entities have reciprocal cross holdings with the institution designed to inflate artificially the own funds of the institution (negative amount)</t>
  </si>
  <si>
    <t xml:space="preserve">Direct, indirect and synthetic holdings of the T2 instruments and subordinated loans of financial sector entities where the institution does not have a significant investment in those entities (amount above 10% threshold and net of eligible short positions) (negative amount)  </t>
  </si>
  <si>
    <t>Direct, indirect and synthetic holdings by the institution of the T2 instruments and subordinated loans of financial sector entities where the institution has a significant investment in those entities (net of eligible short positions) (negative amount)</t>
  </si>
  <si>
    <t>Qualifying eligible liabilities deductions that exceed the eligible liabilities items of the institution (negative amount)</t>
  </si>
  <si>
    <t>Other regulatory adjustments to T2 capital</t>
  </si>
  <si>
    <t>Total regulatory adjustments to Tier 2 (T2) capital</t>
  </si>
  <si>
    <t xml:space="preserve">Tier 2 (T2) capital </t>
  </si>
  <si>
    <t>Total capital (TC = T1 + T2)</t>
  </si>
  <si>
    <t>Total Risk exposure amount</t>
  </si>
  <si>
    <t>Common Equity Tier 1 (as a percentage of total risk exposure amount)</t>
  </si>
  <si>
    <t>Tier 1 (as a percentage of total risk exposure amount)</t>
  </si>
  <si>
    <t>Total capital (as a percentage of total risk exposure amount)</t>
  </si>
  <si>
    <t>Institution CET1 overall capital requirement (CET1 requirement in accordance with Article 92 (1) CRR, plus additional CET1 requirement which the institution is required to hold in accordance with point (a) of Article 104(1) CRD,  plus combined buffer requirement in accordance with Article 128(6) CRD) expressed as a percentage of risk exposure amount)</t>
  </si>
  <si>
    <t xml:space="preserve">of which: capital conservation buffer requirement </t>
  </si>
  <si>
    <t xml:space="preserve">of which: countercyclical buffer requirement </t>
  </si>
  <si>
    <t xml:space="preserve">of which: systemic risk buffer requirement </t>
  </si>
  <si>
    <t>of which: Global Systemically Important Institution (G-SII) or Other Systemically Important Institution (O-SII) buffer</t>
  </si>
  <si>
    <t>Amounts below the thresholds for deduction (before risk weighting) </t>
  </si>
  <si>
    <t xml:space="preserve">Direct and indirect holdings by the institution of the CET1 instruments of financial sector entities where the institution has a significant investment in those entities (amount below 17.65% thresholds and net of eligible short positions) </t>
  </si>
  <si>
    <t>Applicable caps on the inclusion of provisions in Tier 2 </t>
  </si>
  <si>
    <t>Credit risk adjustments included in T2 in respect of exposures subject to standardised approach (prior to the application of the cap)</t>
  </si>
  <si>
    <t>Cap on inclusion of credit risk adjustments in T2 under standardised approach</t>
  </si>
  <si>
    <t>Credit risk adjustments included in T2 in respect of exposures subject to internal ratings-based approach (prior to the application of the cap)</t>
  </si>
  <si>
    <t>Cap for inclusion of credit risk adjustments in T2 under internal ratings-based approach</t>
  </si>
  <si>
    <t>Capital instruments subject to phase-out arrangements (only applicable between 1 Jan 2014 and 1 Jan 2022)</t>
  </si>
  <si>
    <t>Current cap on CET1 instruments subject to phase out arrangements</t>
  </si>
  <si>
    <t>Amount excluded from CET1 due to cap (excess over cap after redemptions and maturities)</t>
  </si>
  <si>
    <t>Current cap on AT1 instruments subject to phase out arrangements</t>
  </si>
  <si>
    <t>Amount excluded from AT1 due to cap (excess over cap after redemptions and maturities)</t>
  </si>
  <si>
    <t>Current cap on T2 instruments subject to phase out arrangements</t>
  </si>
  <si>
    <t>Amount excluded from T2 due to cap (excess over cap after redemptions and maturities)</t>
  </si>
  <si>
    <t>Reference</t>
  </si>
  <si>
    <t>As at period end</t>
  </si>
  <si>
    <t>Issuer</t>
  </si>
  <si>
    <t>Unique identifier (eg CUSIP, ISIN or Bloomberg identifier for private placement)</t>
  </si>
  <si>
    <t>Public or private placement</t>
  </si>
  <si>
    <t>Governing law(s) of the instrument</t>
  </si>
  <si>
    <t>Contractual recognition of write down and conversion powers of resolution authorities</t>
  </si>
  <si>
    <t>Regulatory treatment</t>
  </si>
  <si>
    <t xml:space="preserve">    Current treatment taking into account, where applicable, transitional CRR rules</t>
  </si>
  <si>
    <t xml:space="preserve">     Post-transitional CRR rules</t>
  </si>
  <si>
    <t xml:space="preserve">     Eligible at solo/(sub-)consolidated/ solo&amp;(sub-)consolidated</t>
  </si>
  <si>
    <t xml:space="preserve">     Instrument type (types to be specified by each jurisdiction)</t>
  </si>
  <si>
    <t>Amount recognised in regulatory capital or eligible liabilities  (Currency in million, as of most recent reporting date)</t>
  </si>
  <si>
    <t xml:space="preserve">Nominal amount of instrument </t>
  </si>
  <si>
    <t>Issue price</t>
  </si>
  <si>
    <t>Redemption price</t>
  </si>
  <si>
    <t>Accounting classification</t>
  </si>
  <si>
    <t>Original date of issuance</t>
  </si>
  <si>
    <t>Perpetual or dated</t>
  </si>
  <si>
    <t xml:space="preserve">     Original maturity date </t>
  </si>
  <si>
    <t>Issuer call subject to prior supervisory approval</t>
  </si>
  <si>
    <t xml:space="preserve">     Optional call date, contingent call dates and redemption amount </t>
  </si>
  <si>
    <t xml:space="preserve">     Subsequent call dates, if applicable</t>
  </si>
  <si>
    <t>Coupons / dividends</t>
  </si>
  <si>
    <t xml:space="preserve">Fixed or floating dividend/coupon </t>
  </si>
  <si>
    <t xml:space="preserve">Coupon rate and any related index </t>
  </si>
  <si>
    <t xml:space="preserve">Existence of a dividend stopper </t>
  </si>
  <si>
    <t xml:space="preserve">     Fully discretionary, partially discretionary or mandatory (in terms of timing)</t>
  </si>
  <si>
    <t xml:space="preserve">     Fully discretionary, partially discretionary or mandatory (in terms of amount)</t>
  </si>
  <si>
    <t xml:space="preserve">     Existence of step up or other incentive to redeem</t>
  </si>
  <si>
    <t xml:space="preserve">     Noncumulative or cumulative</t>
  </si>
  <si>
    <t>Convertible or non-convertible</t>
  </si>
  <si>
    <t xml:space="preserve">     If convertible, conversion trigger(s)</t>
  </si>
  <si>
    <t xml:space="preserve">     If convertible, fully or partially</t>
  </si>
  <si>
    <t xml:space="preserve">     If convertible, conversion rate</t>
  </si>
  <si>
    <t xml:space="preserve">     If convertible, mandatory or optional conversion</t>
  </si>
  <si>
    <t xml:space="preserve">     If convertible, specify instrument type convertible into</t>
  </si>
  <si>
    <t xml:space="preserve">     If convertible, specify issuer of instrument it converts into</t>
  </si>
  <si>
    <t>Write-down features</t>
  </si>
  <si>
    <t xml:space="preserve">     If write-down, write-down trigger(s)</t>
  </si>
  <si>
    <t xml:space="preserve">     If write-down, full or partial</t>
  </si>
  <si>
    <t xml:space="preserve">     If write-down, permanent or temporary</t>
  </si>
  <si>
    <t xml:space="preserve">        If temporary write-down, description of write-up mechanism</t>
  </si>
  <si>
    <t>Type of subordination (only for eligible liabilities)</t>
  </si>
  <si>
    <t>Ranking of the instrument in normal insolvency proceedings</t>
  </si>
  <si>
    <t>Position in subordination hierarchy in liquidation (specify instrument type immediately senior to instrument)</t>
  </si>
  <si>
    <t>Non-compliant transitioned features</t>
  </si>
  <si>
    <t>If yes, specify non-compliant features</t>
  </si>
  <si>
    <t>Link to the full term and conditions of the intrument (signposting)</t>
  </si>
  <si>
    <t>(1) Insert ‘N/A’ if the question is not applicable</t>
  </si>
  <si>
    <r>
      <t>Common Equity Tier</t>
    </r>
    <r>
      <rPr>
        <sz val="11"/>
        <color theme="1"/>
        <rFont val="Calibri"/>
        <family val="2"/>
        <scheme val="minor"/>
      </rPr>
      <t> </t>
    </r>
    <r>
      <rPr>
        <sz val="11"/>
        <color rgb="FF000000"/>
        <rFont val="Calibri"/>
        <family val="2"/>
        <scheme val="minor"/>
      </rPr>
      <t>1 ratio (%)</t>
    </r>
  </si>
  <si>
    <t>Qualifying AT1 deductions that exceed the AT1 items of the institution (negative amount)</t>
  </si>
  <si>
    <t>Qualifying T2 deductions that exceed the T2 items of the institution (negative amount)</t>
  </si>
  <si>
    <t xml:space="preserve">Direct and indirect holdings of own funds and  eligible liabilities of financial sector entities where the institution does not have a significant investment in those entities (amount below 10% threshold and net of eligible short positions)   </t>
  </si>
  <si>
    <t>Deferred tax assets arising from temporary differences (amount below 17,65% threshold, net of related tax liability where the conditions in Article 38 (3) CRR are met)</t>
  </si>
  <si>
    <t>(Exempted CCP leg of client-cleared trade exposures) (simplified standardised approach)</t>
  </si>
  <si>
    <r>
      <t>NSFR derivative assets</t>
    </r>
    <r>
      <rPr>
        <sz val="11"/>
        <color theme="1"/>
        <rFont val="Calibri"/>
        <family val="2"/>
        <scheme val="minor"/>
      </rPr>
      <t> </t>
    </r>
  </si>
  <si>
    <t xml:space="preserve"> Unfunded credit 
Protection (UFCP)</t>
  </si>
  <si>
    <r>
      <t xml:space="preserve">Securitisation </t>
    </r>
    <r>
      <rPr>
        <sz val="10"/>
        <color theme="1"/>
        <rFont val="Calibri"/>
        <family val="2"/>
        <scheme val="minor"/>
      </rPr>
      <t>(specific risk)</t>
    </r>
  </si>
  <si>
    <t xml:space="preserve">Total exposure value </t>
  </si>
  <si>
    <t>Alpha used for computing regulatory exposure value</t>
  </si>
  <si>
    <t>Assets, collateral received and own
debt securities issued other than covered bonds and securitisations encumbered</t>
  </si>
  <si>
    <t>Amounts below the thresholds for deduction (subject to 250% risk weight) (For information)</t>
  </si>
  <si>
    <t>Article 453 (e) CRR</t>
  </si>
  <si>
    <t>Article 453 (d) CRR</t>
  </si>
  <si>
    <t>Article 453 (c) CRR</t>
  </si>
  <si>
    <t>Common Equity Tier 1 available to meet buffers (as a percentage of risk exposure amount)</t>
  </si>
  <si>
    <t>Source based on reference numbers/letters of the balance sheet under the regulatory scope of consolidation </t>
  </si>
  <si>
    <t>Exposure value as defined in Article 166 CRR for exposures subject to IRB approach</t>
  </si>
  <si>
    <t>Percentage of total exposure value subject to a roll-out plan (%)</t>
  </si>
  <si>
    <r>
      <rPr>
        <sz val="11"/>
        <rFont val="Calibri"/>
        <family val="2"/>
        <scheme val="minor"/>
      </rPr>
      <t>Transactions subject to the Alternative approach (Based on the Original Exposure Method</t>
    </r>
    <r>
      <rPr>
        <u/>
        <sz val="11"/>
        <rFont val="Calibri"/>
        <family val="2"/>
        <scheme val="minor"/>
      </rPr>
      <t>)</t>
    </r>
  </si>
  <si>
    <t>Shares or equivalent ownership interests</t>
  </si>
  <si>
    <t xml:space="preserve">Of which secured by collateral </t>
  </si>
  <si>
    <t>Of which secured by financial guarantees</t>
  </si>
  <si>
    <t>Of which secured by credit derivatives</t>
  </si>
  <si>
    <t>OV1 – Overview of risk weighted exposure amounts</t>
  </si>
  <si>
    <t>KM1 - Key metrics template</t>
  </si>
  <si>
    <t xml:space="preserve">LI1 - Differences between accounting and regulatory scopes of consolidation and mapping of financial statement categories with regulatory risk categories </t>
  </si>
  <si>
    <t xml:space="preserve">LI2 - Main sources of differences between regulatory exposure amounts and carrying values in financial statements </t>
  </si>
  <si>
    <t xml:space="preserve">LI3 - Outline of the differences in the scopes of consolidation (entity by entity) </t>
  </si>
  <si>
    <t>CCyB1 - Geographical distribution of credit exposures relevant for the calculation of the countercyclical buffer</t>
  </si>
  <si>
    <t>CCyB2 - Amount of institution-specific countercyclical capital buffer</t>
  </si>
  <si>
    <t>AE1 - Encumbered and unencumbered assets</t>
  </si>
  <si>
    <t>AE2 - Collateral received and own debt securities issued</t>
  </si>
  <si>
    <t>AE3 - Sources of encumbrance</t>
  </si>
  <si>
    <t>Narrative information on the impact of the business model on assets encumbrance and the importance of encumbrance to the institution's business model, which  provides users with the context of the disclosures required in AE1 and EU AE2.</t>
  </si>
  <si>
    <t xml:space="preserve">REM1 - Remuneration awarded for the financial year </t>
  </si>
  <si>
    <t>REM2 - Special payments  to staff whose professional activities have a material impact on institutions’ risk profile (identified staff)</t>
  </si>
  <si>
    <t xml:space="preserve">REM3 - Deferred remuneration </t>
  </si>
  <si>
    <t>REM4 - Remuneration of 1 million EUR or more per year</t>
  </si>
  <si>
    <t>REM5 - Information on remuneration of staff whose professional activities have a material impact on institutions’ risk profile (identified staff)</t>
  </si>
  <si>
    <t xml:space="preserve"> OR1 - Operational risk own funds requirements and risk-weighted exposure amounts</t>
  </si>
  <si>
    <t>CCR1 – Analysis of CCR exposure by approach</t>
  </si>
  <si>
    <t>CCR2 – Transactions subject to own funds requirements for CVA risk</t>
  </si>
  <si>
    <t>CCR3 – Standardised approach – CCR exposures by regulatory exposure class and risk weights</t>
  </si>
  <si>
    <t>CCR5 – Composition of collateral for CCR exposures</t>
  </si>
  <si>
    <t>CCR8 – Exposures to CCPs</t>
  </si>
  <si>
    <t>MR1 - Market risk under the standardised approach</t>
  </si>
  <si>
    <t>CR6-A – Scope of the use of IRB and SA approaches</t>
  </si>
  <si>
    <t>CR7 – IRB approach – Effect on the RWEAs of credit derivatives used as CRM techniques</t>
  </si>
  <si>
    <t xml:space="preserve">CR8 –  RWEA flow statements of credit risk exposures under the IRB approach </t>
  </si>
  <si>
    <t>CR3 –  CRM techniques overview:  Disclosure of the use of credit risk mitigation techniques</t>
  </si>
  <si>
    <t xml:space="preserve">CR1: Performing and non-performing exposures and related provisions. </t>
  </si>
  <si>
    <t>CR1-A: Maturity of exposures</t>
  </si>
  <si>
    <t>CQ1: Credit quality of forborne exposures</t>
  </si>
  <si>
    <t>CQ3: Credit quality of performing and non-performing exposures by past due days</t>
  </si>
  <si>
    <t>CQ5: Credit quality of loans and advances to non-financial corporations by industry</t>
  </si>
  <si>
    <t>CR4 – standardised approach – Credit risk exposure and CRM effects</t>
  </si>
  <si>
    <t>CR5 – standardised approach</t>
  </si>
  <si>
    <t>LIQ1 - Quantitative information of LCR</t>
  </si>
  <si>
    <t xml:space="preserve">LIQ2: Net Stable Funding Ratio </t>
  </si>
  <si>
    <t>LR1 - LRSum: Summary reconciliation of accounting assets and leverage ratio exposures</t>
  </si>
  <si>
    <t>LR2 - LRCom: Leverage ratio common disclosure</t>
  </si>
  <si>
    <t>LR3 - LRSpl: Split-up of on balance sheet exposures (excluding derivatives, SFTs and exempted exposures)</t>
  </si>
  <si>
    <t>CC1 - Composition of regulatory own funds</t>
  </si>
  <si>
    <t>CC2 - reconciliation of regulatory own funds to balance sheet in the audited financial statements</t>
  </si>
  <si>
    <t>CCA: Main features of regulatory own funds instruments and eligible liabilities instruments</t>
  </si>
  <si>
    <t>SEC1 - Securitisation exposures in the non-trading book</t>
  </si>
  <si>
    <t>SEC3 - Securitisation exposures in the non-trading book and associated regulatory capital requirements - institution acting as originator or as sponsor</t>
  </si>
  <si>
    <t>SEC5 - Exposures securitised by the institution - Exposures in default and specific credit risk adjustments</t>
  </si>
  <si>
    <t>OVC - ICAAP information</t>
  </si>
  <si>
    <t>LIA - Explanations of differences between accounting and regulatory exposure amounts</t>
  </si>
  <si>
    <t>LIB - Other qualitative information on the scope of application</t>
  </si>
  <si>
    <t>OVA - Institution risk management approach</t>
  </si>
  <si>
    <t>OVB - Disclosure on governance arrangements</t>
  </si>
  <si>
    <t>AE4 - Accompanying narrative information</t>
  </si>
  <si>
    <t xml:space="preserve"> REMA - Remuneration policy</t>
  </si>
  <si>
    <t>ORA - Qualitative information on operational risk</t>
  </si>
  <si>
    <t>CCRA – Qualitative disclosure related to CCR</t>
  </si>
  <si>
    <t>MRA: Qualitative disclosure requirements related to market risk</t>
  </si>
  <si>
    <t>CRE – Qualitative disclosure requirements related to IRB approach</t>
  </si>
  <si>
    <t>CRC – Qualitative disclosure requirements related to CRM techniques</t>
  </si>
  <si>
    <t>CRA: General qualitative information about credit risk</t>
  </si>
  <si>
    <t>CRB: Additional disclosure related to the credit quality of assets</t>
  </si>
  <si>
    <t>CRD – Qualitative disclosure requirements related to standardised model</t>
  </si>
  <si>
    <t xml:space="preserve">LIQA - Liquidity risk management </t>
  </si>
  <si>
    <t>LIQB  on qualitative information on LCR, which complements LIQ1.</t>
  </si>
  <si>
    <t>LRA: Disclosure of LR qualitative information</t>
  </si>
  <si>
    <t xml:space="preserve">SECA - Qualitative disclosure requirements related to securitisation exposures </t>
  </si>
  <si>
    <t>A2</t>
  </si>
  <si>
    <t>A010</t>
  </si>
  <si>
    <t>A020</t>
  </si>
  <si>
    <t>A030</t>
  </si>
  <si>
    <t>A040</t>
  </si>
  <si>
    <t>A050</t>
  </si>
  <si>
    <t>A060</t>
  </si>
  <si>
    <t>A070</t>
  </si>
  <si>
    <t>A080</t>
  </si>
  <si>
    <t>A090</t>
  </si>
  <si>
    <t>A100</t>
  </si>
  <si>
    <t>A110</t>
  </si>
  <si>
    <t>A120</t>
  </si>
  <si>
    <t>A130</t>
  </si>
  <si>
    <t>A140</t>
  </si>
  <si>
    <t>A150</t>
  </si>
  <si>
    <t>A160</t>
  </si>
  <si>
    <t>A170</t>
  </si>
  <si>
    <t>EU5a</t>
  </si>
  <si>
    <t>Disclosure of mean values (reported annually)</t>
  </si>
  <si>
    <t>Country</t>
  </si>
  <si>
    <t>Assets</t>
  </si>
  <si>
    <t>Liabilities</t>
  </si>
  <si>
    <t>CQ4: Quality of non-performing exposures, totals</t>
  </si>
  <si>
    <t>CQ4: Quality of non-performing exposures by geography, on-balance</t>
  </si>
  <si>
    <t>CQ4: Quality of non-performing exposures by geography, off-balance</t>
  </si>
  <si>
    <t>F-IRB, total for all exposures classes</t>
  </si>
  <si>
    <t>A-IRB, total for all exposures classes</t>
  </si>
  <si>
    <t>CR6 – IRB approach – Credit risk exposures, totals</t>
  </si>
  <si>
    <t>Exposure class:</t>
  </si>
  <si>
    <t>Funded credit Protection (FCP)</t>
  </si>
  <si>
    <t>Total for this exposure class</t>
  </si>
  <si>
    <t>Information relating to the bodies that oversee remuneration.</t>
  </si>
  <si>
    <t>Information relating to the design and structure of the remuneration system for identified staff.</t>
  </si>
  <si>
    <t>Description of the ways in which the institution seeks to link performance during a performance measurement period with levels of remuneration.</t>
  </si>
  <si>
    <t>The description of the main parameters and rationale for any variable components scheme and any other non-cash benefit in accordance with point (f) of Article 450(1) CRR.</t>
  </si>
  <si>
    <t>Description of the ways in which the institution seeks to adjust remuneration to take account of longterm performance.</t>
  </si>
  <si>
    <t>Afghanistan</t>
  </si>
  <si>
    <t>AF</t>
  </si>
  <si>
    <t>Albania</t>
  </si>
  <si>
    <t>AL</t>
  </si>
  <si>
    <t>Algeria</t>
  </si>
  <si>
    <t>DZ</t>
  </si>
  <si>
    <t>American Samoa</t>
  </si>
  <si>
    <t>AS</t>
  </si>
  <si>
    <t>Andorra</t>
  </si>
  <si>
    <t>AD</t>
  </si>
  <si>
    <t>Angola</t>
  </si>
  <si>
    <t>AO</t>
  </si>
  <si>
    <t>Anguilla</t>
  </si>
  <si>
    <t>AI</t>
  </si>
  <si>
    <t>Antarctica</t>
  </si>
  <si>
    <t>AQ</t>
  </si>
  <si>
    <t>Antigua and Barbuda</t>
  </si>
  <si>
    <t>AG</t>
  </si>
  <si>
    <t>Argentina</t>
  </si>
  <si>
    <t>AR</t>
  </si>
  <si>
    <t>Armenia</t>
  </si>
  <si>
    <t>AM</t>
  </si>
  <si>
    <t>Aruba</t>
  </si>
  <si>
    <t>AW</t>
  </si>
  <si>
    <t>Australia</t>
  </si>
  <si>
    <t>AU</t>
  </si>
  <si>
    <t>Austria</t>
  </si>
  <si>
    <t>AT</t>
  </si>
  <si>
    <t>Azerbaijan</t>
  </si>
  <si>
    <t>AZ</t>
  </si>
  <si>
    <t>Bahamas (the)</t>
  </si>
  <si>
    <t>BS</t>
  </si>
  <si>
    <t>Bahrain</t>
  </si>
  <si>
    <t>BH</t>
  </si>
  <si>
    <t>Bangladesh</t>
  </si>
  <si>
    <t>BD</t>
  </si>
  <si>
    <t>Barbados</t>
  </si>
  <si>
    <t>BB</t>
  </si>
  <si>
    <t>Belarus</t>
  </si>
  <si>
    <t>BY</t>
  </si>
  <si>
    <t>Belgium</t>
  </si>
  <si>
    <t>BE</t>
  </si>
  <si>
    <t>Belize</t>
  </si>
  <si>
    <t>BZ</t>
  </si>
  <si>
    <t>Benin</t>
  </si>
  <si>
    <t>BJ</t>
  </si>
  <si>
    <t>Bermuda</t>
  </si>
  <si>
    <t>BM</t>
  </si>
  <si>
    <t>Bhutan</t>
  </si>
  <si>
    <t>BT</t>
  </si>
  <si>
    <t>Bolivia (Plurinational State of)</t>
  </si>
  <si>
    <t>BO</t>
  </si>
  <si>
    <t>Bonaire, Sint Eustatius and Saba</t>
  </si>
  <si>
    <t>BQ</t>
  </si>
  <si>
    <t>Bosnia and Herzegovina</t>
  </si>
  <si>
    <t>BA</t>
  </si>
  <si>
    <t>Botswana</t>
  </si>
  <si>
    <t>BW</t>
  </si>
  <si>
    <t>Bouvet Island</t>
  </si>
  <si>
    <t>BV</t>
  </si>
  <si>
    <t>Brazil</t>
  </si>
  <si>
    <t>BR</t>
  </si>
  <si>
    <t>British Indian Ocean Territory (the)</t>
  </si>
  <si>
    <t>IO</t>
  </si>
  <si>
    <t>Brunei Darussalam</t>
  </si>
  <si>
    <t>BN</t>
  </si>
  <si>
    <t>Bulgaria</t>
  </si>
  <si>
    <t>BG</t>
  </si>
  <si>
    <t>Burkina Faso</t>
  </si>
  <si>
    <t>BF</t>
  </si>
  <si>
    <t>Burundi</t>
  </si>
  <si>
    <t>BI</t>
  </si>
  <si>
    <t>Cabo Verde</t>
  </si>
  <si>
    <t>CV</t>
  </si>
  <si>
    <t>Cambodia</t>
  </si>
  <si>
    <t>KH</t>
  </si>
  <si>
    <t>Cameroon</t>
  </si>
  <si>
    <t>CM</t>
  </si>
  <si>
    <t>Canada</t>
  </si>
  <si>
    <t>CA</t>
  </si>
  <si>
    <t>Cayman Islands (the)</t>
  </si>
  <si>
    <t>KY</t>
  </si>
  <si>
    <t>Central African Republic (the)</t>
  </si>
  <si>
    <t>CF</t>
  </si>
  <si>
    <t>Chad</t>
  </si>
  <si>
    <t>TD</t>
  </si>
  <si>
    <t>Chile</t>
  </si>
  <si>
    <t>CL</t>
  </si>
  <si>
    <t>China</t>
  </si>
  <si>
    <t>CN</t>
  </si>
  <si>
    <t>Christmas Island</t>
  </si>
  <si>
    <t>CX</t>
  </si>
  <si>
    <t>Cocos (Keeling) Islands (the)</t>
  </si>
  <si>
    <t>CC</t>
  </si>
  <si>
    <t>Colombia</t>
  </si>
  <si>
    <t>CO</t>
  </si>
  <si>
    <t>Comoros (the)</t>
  </si>
  <si>
    <t>KM</t>
  </si>
  <si>
    <t>Congo (the Democratic Republic of the)</t>
  </si>
  <si>
    <t>CD</t>
  </si>
  <si>
    <t>Congo (the)</t>
  </si>
  <si>
    <t>CG</t>
  </si>
  <si>
    <t>Cook Islands (the)</t>
  </si>
  <si>
    <t>CK</t>
  </si>
  <si>
    <t>Costa Rica</t>
  </si>
  <si>
    <t>CR</t>
  </si>
  <si>
    <t>Croatia</t>
  </si>
  <si>
    <t>HR</t>
  </si>
  <si>
    <t>Cuba</t>
  </si>
  <si>
    <t>CU</t>
  </si>
  <si>
    <t>Curaçao</t>
  </si>
  <si>
    <t>CW</t>
  </si>
  <si>
    <t>Cyprus</t>
  </si>
  <si>
    <t>CY</t>
  </si>
  <si>
    <t>Czechia</t>
  </si>
  <si>
    <t>CZ</t>
  </si>
  <si>
    <t>Côte d'Ivoire</t>
  </si>
  <si>
    <t>CI</t>
  </si>
  <si>
    <t>Denmark</t>
  </si>
  <si>
    <t>DK</t>
  </si>
  <si>
    <t>Djibouti</t>
  </si>
  <si>
    <t>DJ</t>
  </si>
  <si>
    <t>Dominica</t>
  </si>
  <si>
    <t>DM</t>
  </si>
  <si>
    <t>Dominican Republic (the)</t>
  </si>
  <si>
    <t>DO</t>
  </si>
  <si>
    <t>Ecuador</t>
  </si>
  <si>
    <t>EC</t>
  </si>
  <si>
    <t>Egypt</t>
  </si>
  <si>
    <t>EG</t>
  </si>
  <si>
    <t>El Salvador</t>
  </si>
  <si>
    <t>SV</t>
  </si>
  <si>
    <t>Equatorial Guinea</t>
  </si>
  <si>
    <t>GQ</t>
  </si>
  <si>
    <t>Eritrea</t>
  </si>
  <si>
    <t>ER</t>
  </si>
  <si>
    <t>Estonia</t>
  </si>
  <si>
    <t>EE</t>
  </si>
  <si>
    <t>Eswatini</t>
  </si>
  <si>
    <t>SZ</t>
  </si>
  <si>
    <t>Ethiopia</t>
  </si>
  <si>
    <t>ET</t>
  </si>
  <si>
    <t>Falkland Islands (the) [Malvinas]</t>
  </si>
  <si>
    <t>FK</t>
  </si>
  <si>
    <t>Faroe Islands (the)</t>
  </si>
  <si>
    <t>FO</t>
  </si>
  <si>
    <t>Fiji</t>
  </si>
  <si>
    <t>FJ</t>
  </si>
  <si>
    <t>Finland</t>
  </si>
  <si>
    <t>FI</t>
  </si>
  <si>
    <t>France</t>
  </si>
  <si>
    <t>FR</t>
  </si>
  <si>
    <t>French Guiana</t>
  </si>
  <si>
    <t>GF</t>
  </si>
  <si>
    <t>French Polynesia</t>
  </si>
  <si>
    <t>PF</t>
  </si>
  <si>
    <t>French Southern Territories (the)</t>
  </si>
  <si>
    <t>TF</t>
  </si>
  <si>
    <t>Gabon</t>
  </si>
  <si>
    <t>GA</t>
  </si>
  <si>
    <t>Gambia (the)</t>
  </si>
  <si>
    <t>GM</t>
  </si>
  <si>
    <t>Georgia</t>
  </si>
  <si>
    <t>GE</t>
  </si>
  <si>
    <t>Germany</t>
  </si>
  <si>
    <t>DE</t>
  </si>
  <si>
    <t>Ghana</t>
  </si>
  <si>
    <t>GH</t>
  </si>
  <si>
    <t>Gibraltar</t>
  </si>
  <si>
    <t>GI</t>
  </si>
  <si>
    <t>Greece</t>
  </si>
  <si>
    <t>GR</t>
  </si>
  <si>
    <t>Greenland</t>
  </si>
  <si>
    <t>GL</t>
  </si>
  <si>
    <t>Grenada</t>
  </si>
  <si>
    <t>GD</t>
  </si>
  <si>
    <t>Guadeloupe</t>
  </si>
  <si>
    <t>GP</t>
  </si>
  <si>
    <t>Guam</t>
  </si>
  <si>
    <t>GU</t>
  </si>
  <si>
    <t>Guatemala</t>
  </si>
  <si>
    <t>GT</t>
  </si>
  <si>
    <t>Guernsey</t>
  </si>
  <si>
    <t>GG</t>
  </si>
  <si>
    <t>Guinea</t>
  </si>
  <si>
    <t>GN</t>
  </si>
  <si>
    <t>Guinea-Bissau</t>
  </si>
  <si>
    <t>GW</t>
  </si>
  <si>
    <t>Guyana</t>
  </si>
  <si>
    <t>GY</t>
  </si>
  <si>
    <t>Haiti</t>
  </si>
  <si>
    <t>HT</t>
  </si>
  <si>
    <t>Heard Island and McDonald Islands</t>
  </si>
  <si>
    <t>HM</t>
  </si>
  <si>
    <t>Holy See (the)</t>
  </si>
  <si>
    <t>VA</t>
  </si>
  <si>
    <t>Honduras</t>
  </si>
  <si>
    <t>HN</t>
  </si>
  <si>
    <t>Hong Kong</t>
  </si>
  <si>
    <t>HK</t>
  </si>
  <si>
    <t>Hungary</t>
  </si>
  <si>
    <t>HU</t>
  </si>
  <si>
    <t>Iceland</t>
  </si>
  <si>
    <t>IS</t>
  </si>
  <si>
    <t>India</t>
  </si>
  <si>
    <t>IN</t>
  </si>
  <si>
    <t>Indonesia</t>
  </si>
  <si>
    <t>ID</t>
  </si>
  <si>
    <t>Iran (Islamic Republic of)</t>
  </si>
  <si>
    <t>IR</t>
  </si>
  <si>
    <t>Iraq</t>
  </si>
  <si>
    <t>IQ</t>
  </si>
  <si>
    <t>Ireland</t>
  </si>
  <si>
    <t>IE</t>
  </si>
  <si>
    <t>Isle of Man</t>
  </si>
  <si>
    <t>IM</t>
  </si>
  <si>
    <t>Israel</t>
  </si>
  <si>
    <t>IL</t>
  </si>
  <si>
    <t>Italy</t>
  </si>
  <si>
    <t>IT</t>
  </si>
  <si>
    <t>Jamaica</t>
  </si>
  <si>
    <t>JM</t>
  </si>
  <si>
    <t>Japan</t>
  </si>
  <si>
    <t>JP</t>
  </si>
  <si>
    <t>Jersey</t>
  </si>
  <si>
    <t>JE</t>
  </si>
  <si>
    <t>Jordan</t>
  </si>
  <si>
    <t>JO</t>
  </si>
  <si>
    <t>Kazakhstan</t>
  </si>
  <si>
    <t>KZ</t>
  </si>
  <si>
    <t>Kenya</t>
  </si>
  <si>
    <t>KE</t>
  </si>
  <si>
    <t>Kiribati</t>
  </si>
  <si>
    <t>KI</t>
  </si>
  <si>
    <t>Korea (the Democratic People's Republic of)</t>
  </si>
  <si>
    <t>KP</t>
  </si>
  <si>
    <t>Korea (the Republic of)</t>
  </si>
  <si>
    <t>KR</t>
  </si>
  <si>
    <t>Kuwait</t>
  </si>
  <si>
    <t>KW</t>
  </si>
  <si>
    <t>Kyrgyzstan</t>
  </si>
  <si>
    <t>KG</t>
  </si>
  <si>
    <t>Lao People's Democratic Republic (the)</t>
  </si>
  <si>
    <t>LA</t>
  </si>
  <si>
    <t>Latvia</t>
  </si>
  <si>
    <t>LV</t>
  </si>
  <si>
    <t>Lebanon</t>
  </si>
  <si>
    <t>LB</t>
  </si>
  <si>
    <t>Lesotho</t>
  </si>
  <si>
    <t>LS</t>
  </si>
  <si>
    <t>Liberia</t>
  </si>
  <si>
    <t>LR</t>
  </si>
  <si>
    <t>Libya</t>
  </si>
  <si>
    <t>LY</t>
  </si>
  <si>
    <t>Liechtenstein</t>
  </si>
  <si>
    <t>LI</t>
  </si>
  <si>
    <t>Lithuania</t>
  </si>
  <si>
    <t>LT</t>
  </si>
  <si>
    <t>Luxembourg</t>
  </si>
  <si>
    <t>LU</t>
  </si>
  <si>
    <t>Macao</t>
  </si>
  <si>
    <t>MO</t>
  </si>
  <si>
    <t>Madagascar</t>
  </si>
  <si>
    <t>MG</t>
  </si>
  <si>
    <t>Malawi</t>
  </si>
  <si>
    <t>MW</t>
  </si>
  <si>
    <t>Malaysia</t>
  </si>
  <si>
    <t>MY</t>
  </si>
  <si>
    <t>Maldives</t>
  </si>
  <si>
    <t>MV</t>
  </si>
  <si>
    <t>Mali</t>
  </si>
  <si>
    <t>ML</t>
  </si>
  <si>
    <t>Malta</t>
  </si>
  <si>
    <t>MT</t>
  </si>
  <si>
    <t>Marshall Islands (the)</t>
  </si>
  <si>
    <t>MH</t>
  </si>
  <si>
    <t>Martinique</t>
  </si>
  <si>
    <t>MQ</t>
  </si>
  <si>
    <t>Mauritania</t>
  </si>
  <si>
    <t>MR</t>
  </si>
  <si>
    <t>Mauritius</t>
  </si>
  <si>
    <t>MU</t>
  </si>
  <si>
    <t>Mayotte</t>
  </si>
  <si>
    <t>YT</t>
  </si>
  <si>
    <t>Mexico</t>
  </si>
  <si>
    <t>MX</t>
  </si>
  <si>
    <t>Micronesia (Federated States of)</t>
  </si>
  <si>
    <t>FM</t>
  </si>
  <si>
    <t>Moldova (the Republic of)</t>
  </si>
  <si>
    <t>MD</t>
  </si>
  <si>
    <t>Monaco</t>
  </si>
  <si>
    <t>MC</t>
  </si>
  <si>
    <t>Mongolia</t>
  </si>
  <si>
    <t>MN</t>
  </si>
  <si>
    <t>Montenegro</t>
  </si>
  <si>
    <t>ME</t>
  </si>
  <si>
    <t>Montserrat</t>
  </si>
  <si>
    <t>MS</t>
  </si>
  <si>
    <t>Morocco</t>
  </si>
  <si>
    <t>MA</t>
  </si>
  <si>
    <t>Mozambique</t>
  </si>
  <si>
    <t>MZ</t>
  </si>
  <si>
    <t>Myanmar</t>
  </si>
  <si>
    <t>MM</t>
  </si>
  <si>
    <t>Namibia</t>
  </si>
  <si>
    <t>NA</t>
  </si>
  <si>
    <t>Nauru</t>
  </si>
  <si>
    <t>NR</t>
  </si>
  <si>
    <t>Nepal</t>
  </si>
  <si>
    <t>NP</t>
  </si>
  <si>
    <t>Netherlands (the)</t>
  </si>
  <si>
    <t>NL</t>
  </si>
  <si>
    <t>New Caledonia</t>
  </si>
  <si>
    <t>NC</t>
  </si>
  <si>
    <t>New Zealand</t>
  </si>
  <si>
    <t>NZ</t>
  </si>
  <si>
    <t>Nicaragua</t>
  </si>
  <si>
    <t>NI</t>
  </si>
  <si>
    <t>Niger (the)</t>
  </si>
  <si>
    <t>NE</t>
  </si>
  <si>
    <t>Nigeria</t>
  </si>
  <si>
    <t>NG</t>
  </si>
  <si>
    <t>Niue</t>
  </si>
  <si>
    <t>NU</t>
  </si>
  <si>
    <t>Norfolk Island</t>
  </si>
  <si>
    <t>NF</t>
  </si>
  <si>
    <t>Northern Mariana Islands (the)</t>
  </si>
  <si>
    <t>MP</t>
  </si>
  <si>
    <t>Norway</t>
  </si>
  <si>
    <t>NO</t>
  </si>
  <si>
    <t>Oman</t>
  </si>
  <si>
    <t>OM</t>
  </si>
  <si>
    <t>Pakistan</t>
  </si>
  <si>
    <t>PK</t>
  </si>
  <si>
    <t>Palau</t>
  </si>
  <si>
    <t>PW</t>
  </si>
  <si>
    <t>Palestine, State of</t>
  </si>
  <si>
    <t>PS</t>
  </si>
  <si>
    <t>Panama</t>
  </si>
  <si>
    <t>PA</t>
  </si>
  <si>
    <t>Papua New Guinea</t>
  </si>
  <si>
    <t>PG</t>
  </si>
  <si>
    <t>Paraguay</t>
  </si>
  <si>
    <t>PY</t>
  </si>
  <si>
    <t>Peru</t>
  </si>
  <si>
    <t>PE</t>
  </si>
  <si>
    <t>Philippines (the)</t>
  </si>
  <si>
    <t>PH</t>
  </si>
  <si>
    <t>Pitcairn</t>
  </si>
  <si>
    <t>PN</t>
  </si>
  <si>
    <t>Poland</t>
  </si>
  <si>
    <t>PL</t>
  </si>
  <si>
    <t>Portugal</t>
  </si>
  <si>
    <t>PT</t>
  </si>
  <si>
    <t>Puerto Rico</t>
  </si>
  <si>
    <t>PR</t>
  </si>
  <si>
    <t>Qatar</t>
  </si>
  <si>
    <t>QA</t>
  </si>
  <si>
    <t>Republic of North Macedonia</t>
  </si>
  <si>
    <t>MK</t>
  </si>
  <si>
    <t>Romania</t>
  </si>
  <si>
    <t>RO</t>
  </si>
  <si>
    <t>Russian Federation (the)</t>
  </si>
  <si>
    <t>RU</t>
  </si>
  <si>
    <t>Rwanda</t>
  </si>
  <si>
    <t>RW</t>
  </si>
  <si>
    <t>Réunion</t>
  </si>
  <si>
    <t>RE</t>
  </si>
  <si>
    <t>Saint Barthélemy</t>
  </si>
  <si>
    <t>BL</t>
  </si>
  <si>
    <t>Saint Helena, Ascension and Tristan da Cunha</t>
  </si>
  <si>
    <t>SH</t>
  </si>
  <si>
    <t>Saint Kitts and Nevis</t>
  </si>
  <si>
    <t>KN</t>
  </si>
  <si>
    <t>Saint Lucia</t>
  </si>
  <si>
    <t>LC</t>
  </si>
  <si>
    <t>Saint Martin (French part)</t>
  </si>
  <si>
    <t>MF</t>
  </si>
  <si>
    <t>Saint Pierre and Miquelon</t>
  </si>
  <si>
    <t>PM</t>
  </si>
  <si>
    <t>Saint Vincent and the Grenadines</t>
  </si>
  <si>
    <t>VC</t>
  </si>
  <si>
    <t>Samoa</t>
  </si>
  <si>
    <t>WS</t>
  </si>
  <si>
    <t>San Marino</t>
  </si>
  <si>
    <t>SM</t>
  </si>
  <si>
    <t>Sao Tome and Principe</t>
  </si>
  <si>
    <t>ST</t>
  </si>
  <si>
    <t>Saudi Arabia</t>
  </si>
  <si>
    <t>SA</t>
  </si>
  <si>
    <t>Senegal</t>
  </si>
  <si>
    <t>SN</t>
  </si>
  <si>
    <t>Serbia</t>
  </si>
  <si>
    <t>RS</t>
  </si>
  <si>
    <t>Seychelles</t>
  </si>
  <si>
    <t>SC</t>
  </si>
  <si>
    <t>Sierra Leone</t>
  </si>
  <si>
    <t>SL</t>
  </si>
  <si>
    <t>Singapore</t>
  </si>
  <si>
    <t>SG</t>
  </si>
  <si>
    <t>Sint Maarten (Dutch part)</t>
  </si>
  <si>
    <t>SX</t>
  </si>
  <si>
    <t>Slovakia</t>
  </si>
  <si>
    <t>SK</t>
  </si>
  <si>
    <t>Slovenia</t>
  </si>
  <si>
    <t>SI</t>
  </si>
  <si>
    <t>Solomon Islands</t>
  </si>
  <si>
    <t>SB</t>
  </si>
  <si>
    <t>Somalia</t>
  </si>
  <si>
    <t>SO</t>
  </si>
  <si>
    <t>South Africa</t>
  </si>
  <si>
    <t>ZA</t>
  </si>
  <si>
    <t>South Georgia and the South Sandwich Islands</t>
  </si>
  <si>
    <t>GS</t>
  </si>
  <si>
    <t>South Sudan</t>
  </si>
  <si>
    <t>SS</t>
  </si>
  <si>
    <t>Spain</t>
  </si>
  <si>
    <t>ES</t>
  </si>
  <si>
    <t>Sri Lanka</t>
  </si>
  <si>
    <t>LK</t>
  </si>
  <si>
    <t>Sudan (the)</t>
  </si>
  <si>
    <t>SD</t>
  </si>
  <si>
    <t>Suriname</t>
  </si>
  <si>
    <t>SR</t>
  </si>
  <si>
    <t>Svalbard and Jan Mayen</t>
  </si>
  <si>
    <t>SJ</t>
  </si>
  <si>
    <t>Sweden</t>
  </si>
  <si>
    <t>SE</t>
  </si>
  <si>
    <t>Switzerland</t>
  </si>
  <si>
    <t>CH</t>
  </si>
  <si>
    <t>Syrian Arab Republic</t>
  </si>
  <si>
    <t>SY</t>
  </si>
  <si>
    <t>Taiwan (Province of China)</t>
  </si>
  <si>
    <t>TW</t>
  </si>
  <si>
    <t>Tajikistan</t>
  </si>
  <si>
    <t>TJ</t>
  </si>
  <si>
    <t>Tanzania, United Republic of</t>
  </si>
  <si>
    <t>TZ</t>
  </si>
  <si>
    <t>Thailand</t>
  </si>
  <si>
    <t>TH</t>
  </si>
  <si>
    <t>Timor-Leste</t>
  </si>
  <si>
    <t>TL</t>
  </si>
  <si>
    <t>Togo</t>
  </si>
  <si>
    <t>TG</t>
  </si>
  <si>
    <t>Tokelau</t>
  </si>
  <si>
    <t>TK</t>
  </si>
  <si>
    <t>Tonga</t>
  </si>
  <si>
    <t>TO</t>
  </si>
  <si>
    <t>Trinidad and Tobago</t>
  </si>
  <si>
    <t>TT</t>
  </si>
  <si>
    <t>Tunisia</t>
  </si>
  <si>
    <t>TN</t>
  </si>
  <si>
    <t>Turkey</t>
  </si>
  <si>
    <t>TR</t>
  </si>
  <si>
    <t>Turkmenistan</t>
  </si>
  <si>
    <t>TM</t>
  </si>
  <si>
    <t>Turks and Caicos Islands (the)</t>
  </si>
  <si>
    <t>TC</t>
  </si>
  <si>
    <t>Tuvalu</t>
  </si>
  <si>
    <t>TV</t>
  </si>
  <si>
    <t>Uganda</t>
  </si>
  <si>
    <t>UG</t>
  </si>
  <si>
    <t>Ukraine</t>
  </si>
  <si>
    <t>UA</t>
  </si>
  <si>
    <t>United Arab Emirates (the)</t>
  </si>
  <si>
    <t>AE</t>
  </si>
  <si>
    <t>United Kingdom of Great Britain and Northern Ireland (the)</t>
  </si>
  <si>
    <t>GB</t>
  </si>
  <si>
    <t>United States Minor Outlying Islands (the)</t>
  </si>
  <si>
    <t>UM</t>
  </si>
  <si>
    <t>United States of America (the)</t>
  </si>
  <si>
    <t>US</t>
  </si>
  <si>
    <t>Uruguay</t>
  </si>
  <si>
    <t>UY</t>
  </si>
  <si>
    <t>Uzbekistan</t>
  </si>
  <si>
    <t>UZ</t>
  </si>
  <si>
    <t>Vanuatu</t>
  </si>
  <si>
    <t>VU</t>
  </si>
  <si>
    <t>Venezuela (Bolivarian Republic of)</t>
  </si>
  <si>
    <t>VE</t>
  </si>
  <si>
    <t>Viet Nam</t>
  </si>
  <si>
    <t>VN</t>
  </si>
  <si>
    <t>Virgin Islands (British)</t>
  </si>
  <si>
    <t>VG</t>
  </si>
  <si>
    <t>Virgin Islands (U.S.)</t>
  </si>
  <si>
    <t>VI</t>
  </si>
  <si>
    <t>Wallis and Futuna</t>
  </si>
  <si>
    <t>WF</t>
  </si>
  <si>
    <t>Western Sahara</t>
  </si>
  <si>
    <t>EH</t>
  </si>
  <si>
    <t>Yemen</t>
  </si>
  <si>
    <t>YE</t>
  </si>
  <si>
    <t>Zambia</t>
  </si>
  <si>
    <t>ZM</t>
  </si>
  <si>
    <t>Zimbabwe</t>
  </si>
  <si>
    <t>ZW</t>
  </si>
  <si>
    <t>Åland Islands</t>
  </si>
  <si>
    <t>AX</t>
  </si>
  <si>
    <t>Other countries</t>
  </si>
  <si>
    <t>a1</t>
  </si>
  <si>
    <t>a2</t>
  </si>
  <si>
    <t>a3</t>
  </si>
  <si>
    <t>a4</t>
  </si>
  <si>
    <t>b1</t>
  </si>
  <si>
    <t>b2</t>
  </si>
  <si>
    <t>b3</t>
  </si>
  <si>
    <t>b4</t>
  </si>
  <si>
    <t>b5</t>
  </si>
  <si>
    <t>e1</t>
  </si>
  <si>
    <t>e2</t>
  </si>
  <si>
    <t>e3</t>
  </si>
  <si>
    <t>e4</t>
  </si>
  <si>
    <t>f1</t>
  </si>
  <si>
    <t>f2</t>
  </si>
  <si>
    <t>f3</t>
  </si>
  <si>
    <t>Breakdown by country</t>
  </si>
  <si>
    <t>Financial and insurance activities</t>
  </si>
  <si>
    <t>Cash, cash balances at central banks and other demand deposits</t>
  </si>
  <si>
    <t>Financial assets held for trading</t>
  </si>
  <si>
    <t>Non-trading financial assets mandatorily at fair value through profit or loss</t>
  </si>
  <si>
    <t>Financial assets designated at fair value through profit or loss</t>
  </si>
  <si>
    <t>Financial assets at fair value through other comprehensive income</t>
  </si>
  <si>
    <t>Financial assets at amortised cost</t>
  </si>
  <si>
    <t xml:space="preserve">         Loans and advances (including finance leases)</t>
  </si>
  <si>
    <t xml:space="preserve">         Debt securities</t>
  </si>
  <si>
    <t>Derivatives – Hedge accounting</t>
  </si>
  <si>
    <t>Fair value changes of the hedged items in portfolio hedge of interest rate risk</t>
  </si>
  <si>
    <t>Tangible assets</t>
  </si>
  <si>
    <t>Intangible assets and Goodwill</t>
  </si>
  <si>
    <t>Investments in subsidiaries, joint ventures and associates</t>
  </si>
  <si>
    <t>Tax assets</t>
  </si>
  <si>
    <t>Non-current assets and disposal groups classified as held for sale</t>
  </si>
  <si>
    <t>Total assets</t>
  </si>
  <si>
    <t>Financial liabilities held for trading</t>
  </si>
  <si>
    <t>Financial liabilities designated at fair value through profit or loss</t>
  </si>
  <si>
    <t>Financial liabilities measured at amortised cost</t>
  </si>
  <si>
    <t xml:space="preserve">   Deposits from Credit Institutions</t>
  </si>
  <si>
    <t xml:space="preserve">   Deposits from other than Credit Institutions</t>
  </si>
  <si>
    <t xml:space="preserve">   Debt securities issued, including bonds</t>
  </si>
  <si>
    <t xml:space="preserve">   Subordinated liabilities</t>
  </si>
  <si>
    <t xml:space="preserve">   Other financial liabilities</t>
  </si>
  <si>
    <t>Financial liabilities associated with transferred financial assets</t>
  </si>
  <si>
    <t>Provisions</t>
  </si>
  <si>
    <t>Tax liabilities</t>
  </si>
  <si>
    <t>Other liabilities</t>
  </si>
  <si>
    <t>Liabilities included in disposal groups classified as held for sale</t>
  </si>
  <si>
    <t>Total equity</t>
  </si>
  <si>
    <t>Total liabilities and equity</t>
  </si>
  <si>
    <t xml:space="preserve">      Loans and advances (including finance leases)</t>
  </si>
  <si>
    <t xml:space="preserve">           Gross carrying amount</t>
  </si>
  <si>
    <t xml:space="preserve">           Impairments (Value adjustments)</t>
  </si>
  <si>
    <t xml:space="preserve">                  Of which IRB Tier 2 excess</t>
  </si>
  <si>
    <t xml:space="preserve">      Debt securities</t>
  </si>
  <si>
    <t>Intangible assets</t>
  </si>
  <si>
    <t xml:space="preserve">      Goodwill to be deducted CET1</t>
  </si>
  <si>
    <t xml:space="preserve">      Other intangible assets to be deducted CET1</t>
  </si>
  <si>
    <t xml:space="preserve">      Other intangible assets not deducted from CET1</t>
  </si>
  <si>
    <t xml:space="preserve">      Tax assets to be deducted CET1</t>
  </si>
  <si>
    <t xml:space="preserve">      Tax assets not deducted from CET1</t>
  </si>
  <si>
    <t xml:space="preserve">      Other assets to be deducted CET1</t>
  </si>
  <si>
    <t xml:space="preserve">      Other assets not deducted from CET1</t>
  </si>
  <si>
    <t xml:space="preserve">      Deposits from Credit Institutions</t>
  </si>
  <si>
    <t xml:space="preserve">      Deposits from other than Credit Institutions</t>
  </si>
  <si>
    <t xml:space="preserve">      Debt securities issued, including bonds</t>
  </si>
  <si>
    <t xml:space="preserve">      Subordinated liabilities</t>
  </si>
  <si>
    <t xml:space="preserve">            Subordinated liabilities included in TIER2</t>
  </si>
  <si>
    <t xml:space="preserve">            Subordinated liabilities not included in TIER2</t>
  </si>
  <si>
    <t xml:space="preserve">      Other financial liabilities</t>
  </si>
  <si>
    <t>Total liabilities</t>
  </si>
  <si>
    <t>Capital</t>
  </si>
  <si>
    <t xml:space="preserve">      Paid up capital</t>
  </si>
  <si>
    <t xml:space="preserve">      Unpaid capital which has been called up</t>
  </si>
  <si>
    <t>Share premium</t>
  </si>
  <si>
    <t>Equity instruments issued other than capital</t>
  </si>
  <si>
    <t>Accumulated other comprehensive income</t>
  </si>
  <si>
    <t xml:space="preserve">      Items that will not be reclassified to profit or loss</t>
  </si>
  <si>
    <t xml:space="preserve">            Actuarial gains or loss on defined benefit pension plans</t>
  </si>
  <si>
    <t xml:space="preserve">            Fair value changes of equity instruments measured at fair value through other comprehensive income</t>
  </si>
  <si>
    <t xml:space="preserve">            Fair value changes of financial liabilities at fair value through profit or loss attributable to changes in their credit risk </t>
  </si>
  <si>
    <t xml:space="preserve">      Items that may be reclassified to profit or loss</t>
  </si>
  <si>
    <t xml:space="preserve">            Fair value changes of debt instruments measured at fair value through other comprehensive income</t>
  </si>
  <si>
    <t>Retained earnings</t>
  </si>
  <si>
    <t>Other reserves</t>
  </si>
  <si>
    <t>Profit or loss attributable to Owners of the parent</t>
  </si>
  <si>
    <t xml:space="preserve">      Profit or loss attributable to Owners of the parent - Profit or loss eligible CET1</t>
  </si>
  <si>
    <t xml:space="preserve">      Profit or loss attributable to Owners of the parent - Profit or loss not eligible CET1</t>
  </si>
  <si>
    <t>Capital ratios and requirements including buffers</t>
  </si>
  <si>
    <t>Additional own funds requirements to address risks other than the risk of excessive leverage (as a percentage of risk-weighted exposure amount)</t>
  </si>
  <si>
    <t xml:space="preserve">Additional own funds requirements to address risks other than the risk of excessive leverage (%) </t>
  </si>
  <si>
    <t xml:space="preserve">     of which: to be made up of CET1 capital (percentage points)</t>
  </si>
  <si>
    <t xml:space="preserve">     of which: to be made up of Tier 1 capital (percentage points)</t>
  </si>
  <si>
    <t xml:space="preserve">Additional own funds requirements to address the risk of excessive leverage (%) </t>
  </si>
  <si>
    <t>Leverage ratio buffer requirement (%)</t>
  </si>
  <si>
    <t>of which Corporates - SMEs</t>
  </si>
  <si>
    <t>Risk exposure amount</t>
  </si>
  <si>
    <t>Adjustment for entities which are consolidated for accounting purposes but are outside the scope of prudential consolidation</t>
  </si>
  <si>
    <t>(Adjustment for fiduciary assets recognised on the balance sheet pursuant to the applicable accounting framework but excluded from the total exposure measure in accordance with point (i) of Article 429a(1) CRR)</t>
  </si>
  <si>
    <t>(Adjustment for exposures excluded from the total exposure measure in accordance with point (c) of Article 429a(1) CRR)</t>
  </si>
  <si>
    <t>Adjustment for off-balance sheet items (i.e. conversion to credit equivalent amounts of off-balance sheet exposures)</t>
  </si>
  <si>
    <t>(Adjustment for exposures excluded from the total exposure measure in accordance with point (j) of Article 429a(1) CRR)</t>
  </si>
  <si>
    <t>Total exposure measure</t>
  </si>
  <si>
    <t>(General provisions deducted in determining Tier 1 capital and specific provisions associated with off-balance sheet exposures)</t>
  </si>
  <si>
    <t>(Exempted CCP leg of client-cleared trade exposures) (Original Exposure Method)</t>
  </si>
  <si>
    <t>Adjustment for securities received under securities financing transactions that are recognised as an asset</t>
  </si>
  <si>
    <t>(Excluded exposures of public development banks (or units) - Public sector investments)</t>
  </si>
  <si>
    <t>(Excluded exposures of public development banks (or units) - Promotional loans:
- Promotional loans granted by a public development credit institution
- Promotional loans granted by an entity directly set up by the central government, regional governments or local authorities of a Member State
- Promotional loans granted by an entity set up by the central government, regional governments or local authorities of a Member State through an intermediate credit institution)</t>
  </si>
  <si>
    <t>(Exposures excluded from the total exposure measure in accordance with point (c ) of Article 429a(1) CRR)</t>
  </si>
  <si>
    <t>Leverage ratio (excluding the impact of the exemption of public sector investments and promotional loans) (%)</t>
  </si>
  <si>
    <t>Mean of daily values of gross SFT assets, after adjustment for sale accounting transactions and netted of amounts of associated cash payables and cash receivables</t>
  </si>
  <si>
    <t>Total exposure measure (including the impact of any applicable temporary exemption of central bank reserves) incorporating mean values from row 28 of gross SFT assets (after adjustment for sale accounting transactions and netted of amounts of associated cash payables and cash receivables)</t>
  </si>
  <si>
    <t>Total exposure measure (excluding the impact of any applicable temporary exemption of central bank reserves) incorporating mean values from row 28 of gross SFT assets (after adjustment for sale accounting transactions and netted of amounts of associated cash payables and cash receivables)</t>
  </si>
  <si>
    <t>(Excluded passing-through promotional loan exposures by non-public development banks (or units):
- Promotional loans granted by a public development credit institution
- Promotional loans granted by an entity directly set up by the central government, regional governments or local authorities of a Member State
- Promotional loans granted by an entity set up by the central government, regional governments or local authorities of a Member State through an intermediate credit institution)</t>
  </si>
  <si>
    <t>Assets encumbered for a residual maturity of one year or more in a cover pool</t>
  </si>
  <si>
    <t>Other regulatory adjustments</t>
  </si>
  <si>
    <t>of which: additional own funds requirements to address the risks other than the risk of excessive leverage</t>
  </si>
  <si>
    <t>Overall leverage ratio requirement (%)</t>
  </si>
  <si>
    <t>F-IRB</t>
  </si>
  <si>
    <t>CR6 – A-IRB approach – Credit risk exposures by exposure class and PD range</t>
  </si>
  <si>
    <t>CR6 – F-IRB approach – Credit risk exposures by exposure class and PD range</t>
  </si>
  <si>
    <t>CCR4 – A-IRB approach – CCR exposures by exposure class and PD scale</t>
  </si>
  <si>
    <t>CCR4 – F-IRB approach – CCR exposures by exposure class and PD scale</t>
  </si>
  <si>
    <t xml:space="preserve">     of which: Fully paid up capital instruments</t>
  </si>
  <si>
    <t xml:space="preserve">     of which: Share premium</t>
  </si>
  <si>
    <t>CR9 – F-IRB approach – Back-testing of PD per exposure class (fixed PD scale)</t>
  </si>
  <si>
    <t>F010</t>
  </si>
  <si>
    <t>F020</t>
  </si>
  <si>
    <t>F030</t>
  </si>
  <si>
    <t>F040</t>
  </si>
  <si>
    <t>F050</t>
  </si>
  <si>
    <t>F060</t>
  </si>
  <si>
    <t>F070</t>
  </si>
  <si>
    <t>F080</t>
  </si>
  <si>
    <t>F090</t>
  </si>
  <si>
    <t>F100</t>
  </si>
  <si>
    <t>F110</t>
  </si>
  <si>
    <t>F120</t>
  </si>
  <si>
    <t>F130</t>
  </si>
  <si>
    <t>F140</t>
  </si>
  <si>
    <t>F150</t>
  </si>
  <si>
    <t>F160</t>
  </si>
  <si>
    <t>F170</t>
  </si>
  <si>
    <t>CR9 – A-IRB approach – Back-testing of PD per exposure class (fixed PD scale)</t>
  </si>
  <si>
    <t>CR7A – A-IRB approach – Disclosure of the extent of the use of CRM techniques</t>
  </si>
  <si>
    <t>Corporates - SME</t>
  </si>
  <si>
    <t>Retail - Secured by immovable property non-SME</t>
  </si>
  <si>
    <t>Retail - Secured by immovable property SME</t>
  </si>
  <si>
    <t>Retail - Other non-SME</t>
  </si>
  <si>
    <t>Retail - Other SME</t>
  </si>
  <si>
    <t>United Kingdom</t>
  </si>
  <si>
    <t>Netherlands</t>
  </si>
  <si>
    <t>United States</t>
  </si>
  <si>
    <t>Other countries*</t>
  </si>
  <si>
    <t>Russian Federation</t>
  </si>
  <si>
    <t>*Other countries: Albania, Algeria, Andorra, Angola, Argentina, Australia, Austria, Bahrain, Bangladesh, Barbados, Belarus, Bolivia, Bosnia and Herzegovina, Brazil, Burundi, Cabo Verde, Cameroon, Chile, China, Colombia, Congo, Costa Rica, Côte d'Ivoire, Croatia, Cyprus, Denmark, Djibouti, Dominican Republic (the), Egypt, Estonia, Ethiopia, Fiji, Finland, Gabon, Ghana, Gibraltar, Greece, Guadeloupe, Iceland, India, Indonesia, Ireland, Israel, Italy, Jamaica, Japan, Kenya, Korea (the Republic of), Kuwait, Latvia, Lebanon, Lesotho, Liechtenstein, Lithuania, Madagascar, Malawi, Malta, Martinique, Mauritius, Mexico, Monaco, Morocco, Mozambique, New Zealand, Niger (the), Nigeria, Oman, Panama, Peru, Philippines (the), Poland, Portugal, Qatar, Republic of North Macedonia, Romania, Rwanda, Saudi Arabia, Senegal, Seychelles, Singapore, Slovenia, South Africa, Sweden, Taiwan, Tanzania, Thailand, Tunisia, Turkey, United Arab Emirates (the), United Kingdom of Great Britain and Northern Ireland (the), Uruguay, Viet Nam, Zambia, Zimbabwe</t>
  </si>
  <si>
    <t>*Other countries</t>
  </si>
  <si>
    <t>*Other countries: Albania, Algeria, Andorra, Argentina, Australia, Bahrain, Bangladesh, Barbados, Belarus, Bolivia, Bosnia And Herzegovina, Brazil, Bulgaria, Burundi, Cameroon, Cape Verde, Chile, China, Congo, Costa Rica, Côte D'Ivoire, Croatia, Cyprus, Czech Republic, Denmark, Djibouti, Dominican Republic, Egypt, Estonia, Ethiopia, Fiji, French Guiana, Gabon, Gambia, Ghana, Greece, Guadeloupe, Hong Kong, Iceland, India, Israel, Italy, Japan, Kenya, Korea, Kuwait, Lebanon, Lithuania, Luxembourg, Malawi, Mali, Malta, Mauritius, Moldova, Monaco, Montenegro, Morocco, Mozambique, Myanmar, New Zealand, Niger, Nigeria, North Macedonia, Oman, Panama, Peru, Philippines, Poland, Portugal, Qatar, Romania, Rwanda, Saudi Arabia, Senegal, Serbia, Singapore, Slovakia, Slovenia, South Africa, Sweden, Taiwan, Tanzania, Thailand, Tunisia, Turkey, United Arab Emirates, Uruguay, Viet Nam, Zambia, Zimbabwe</t>
  </si>
  <si>
    <t>CRELAN NV</t>
  </si>
  <si>
    <t>X</t>
  </si>
  <si>
    <t>Credit Institution</t>
  </si>
  <si>
    <t>EUROPABANK SA/NV</t>
  </si>
  <si>
    <t>AXA BANK BELGIUM NV</t>
  </si>
  <si>
    <t>AXA Belgium Finance BV</t>
  </si>
  <si>
    <t>Notes issuing institution</t>
  </si>
  <si>
    <t>Axa Bank Europe SCF SA</t>
  </si>
  <si>
    <t>CASPR S.à r.l.</t>
  </si>
  <si>
    <t>Special Purpose Vehicle</t>
  </si>
  <si>
    <t>Royal Street institutionele VBS naar Belgisch recht NV</t>
  </si>
  <si>
    <t>Regarding "Subsidiaries not included in the consolidation with own funds less than required": Not applicable as all subsidiaries are included in the consolidation.</t>
  </si>
  <si>
    <t>(i)</t>
  </si>
  <si>
    <t>AXA BANK EUROPE</t>
  </si>
  <si>
    <t>BE6271761320</t>
  </si>
  <si>
    <t>Private</t>
  </si>
  <si>
    <t>English</t>
  </si>
  <si>
    <t>Yes</t>
  </si>
  <si>
    <t>Additional Tier 1</t>
  </si>
  <si>
    <t>solo &amp; (sub-)consolidated</t>
  </si>
  <si>
    <t>Additional Tier 1
as published in Regulation (EU) No 575/2013 article 52</t>
  </si>
  <si>
    <t>N/A</t>
  </si>
  <si>
    <t>At their prevailing principal amount</t>
  </si>
  <si>
    <t>Shareholders’ equity</t>
  </si>
  <si>
    <t>Perpetual</t>
  </si>
  <si>
    <t xml:space="preserve">First Call date  (24 September 2019), Taxation Reasons and Regulatory Events  </t>
  </si>
  <si>
    <t>Any Interest Payment Date  after 24 September 2019</t>
  </si>
  <si>
    <t>Fixed and from (and including) the First Call Date and thereafter, at a fixed rate per annum reset on each Reset Date, based on the prevailing Euro 1-Year Mid Swap Rate plus 4.09 per cent</t>
  </si>
  <si>
    <t>4.603% per annum
To be reset on every Reset Date</t>
  </si>
  <si>
    <t>No</t>
  </si>
  <si>
    <t>Fully discretionary and Mandatory</t>
  </si>
  <si>
    <t>Non-cumulative</t>
  </si>
  <si>
    <t>Convertible</t>
  </si>
  <si>
    <t xml:space="preserve">Solo CET1 ratio &lt; 5.125%  and Group CET1 ratio &lt; 7%  </t>
  </si>
  <si>
    <t>Fully convertible</t>
  </si>
  <si>
    <t xml:space="preserve">Conversion Price = 1.43 Eur per ordinary share subject to adjustement </t>
  </si>
  <si>
    <t>Mandatory</t>
  </si>
  <si>
    <t>CET1 Ordinary Shares</t>
  </si>
  <si>
    <t>The Issuer’s obligations under the Securities are unsecured and deeply subordinated, and will rank junior in priority of payment to unsubordinated creditors of the Issuer and to ordinarily subordinated indebtedness of the Issuer (Tier 2 Capital Instruments).</t>
  </si>
  <si>
    <t>https://www.axabank.be/-/media/axa/juridic-documents/invest-funds-legaldocs/axabfn-notes2014-optinote-supp1-20141118_prospectus.pdf</t>
  </si>
  <si>
    <t>(Total exempted exposures)</t>
  </si>
  <si>
    <t>In the beginning of 2022, ABB and Crelan have set up a joint economic liquidity indicator, called the Internal Liquidity Stress indicator (ILS).  The purpose of the ILS is to determine the amount of liquidity, measured in High Quality Liquid Assets (HQLA), required to withstand a stress.  The internal liquidity stress methodology is derived from the regulatory Liquidity Coverage Ratio (LCR) reporting requirements.
Stress scenario: 
- 3-months time horizon
- Financial market stress: 
    - Decrease of interest rates by 125 bps, will result in more collateral outflows
   - Widening by 150 bps of credit spreads on bonds will decrease the value of the bond portfolio
- Idiosyncratic stress: retail and wholesale clients will change their behaviour, leading to potential outflows:
   -The longer stress period of 3 months assumes a 50% higher outflow rate compared to the regulatory LCR outflow factors.
   - Extra outflows for pipeline loans, since the drawing behavior of clients in time of stress will change versus what is observed under normal conditions.
   - Inflows limited to the principal payments on retail loans.
- The HQLA buffer is forecasted over the 3-months time horizon.
    ILS = Forecasted Stock of HQLA − Stressed Net Cash Outflow in the next 3 months + mitigation actions</t>
  </si>
  <si>
    <t>The funding consists mainly of retail deposits, ECB refinancing operations and Covered bonds.</t>
  </si>
  <si>
    <t>The liquidity buffer is made up of central bank cash deposits and bonds. Apart from a small amount of Level 2A and 2B assets, the bond portfolio consist mainly of Level 1 LCR eligible assets, of which the bulk has a central government or supranational organisation as its issuer.</t>
  </si>
  <si>
    <t>The institution considers a potential outflow impact of an adverse market scenario on their derivatives transactions. This is calculated using the historical lookback approach, which uses the largest absolute movement of total net collateral postings in the last 24 months. Besides this the bank also reports a small outflow linked to the callable excess and due collateral LCR outflow categories.</t>
  </si>
  <si>
    <t>The goal of credit risk management is to ensure that a (set of) credit event(s) would not significantly threaten the bank’s solvency nor profitability. In order to reach this objective, credit risk exposures are maintained within strict boundaries. The effective management of credit risk is a critical component of a comprehensive approach to risk management and is essential to the long term success of any banking organization.
The loan portfolio of Crelan / ABB consist out of the following elements:
- The largest part of the loan portfolio consists out of mortgage loans (and to a lesser extend consumer loans) towards retail clients. 
- The second largest portfolio consist out of loans toward SME's and self-employed people. In this portfolio special attention is given towards the agricultural sector. 
- Lastly there is a the portfolio of Europabank that focuses on both retail and professional clients with a higher than average risk profile. 
Given the strong diversification in counterparties and sectors, the good collateral coverage and the low probability of default of these loan portfolio's, the risk profile of the total credit portfolio is considered low. 
Currently the bank is updating the risk appetite framework. This RAF contains indicators at a strategic, functional and operational level. The goals is to have all indicators operational at the three levels (strategic, functional and operational) at the end of 2022, therefor we are currently not adding any quantitative information in this statement.</t>
  </si>
  <si>
    <t>All the past due exposures more than 90 days that are considered in default for regulatory purposes are classified as impaired.</t>
  </si>
  <si>
    <t>There is no difference between the internal definition of restructured exposure and the  "forborne" classification.</t>
  </si>
  <si>
    <t>Crelan and ABB will further work on the integration of its counterparty credit risk governance and policies in the course of 2022.</t>
  </si>
  <si>
    <t xml:space="preserve">
As the Crelan conso encumbrance report are only made for December 2021, the median is equal to the one observation of December 2021.
There is no difference beween scope of liquidity requirements and Asset encumbrance.</t>
  </si>
  <si>
    <t>AXA BANK BELGIUM</t>
  </si>
  <si>
    <t xml:space="preserve">AXA Bank Belgium has a synthetic securitization on its mortgage loan portfolio to optimize ABB’s risk-return balance, and to support the growth of the loan portfolio while maintaining the envisaged solvency levels (as set in the risk appetite framework of the bank).  
The transaction was launched end 2020 and consists of a balance sheet synthetic securitisation of a pool of residential mortgage loans. A significant portion of the credit risk of the underlying loans was transferred to external parties via a “significant risk transfer” (SRT). It is via this transfer of economic credit risk that AXA Bank Belgium has been able to generate some RWA relief over its mortgage loan portfolio.  
The bank did not opt for a Simple Transparant and Standardised (STS) transaction because at origination there was no legal framework nor were there guidelines for synthetic STS transactions, and the use of Article 270 CRR was limited to transactions with at least 70% of SME exposures (as defined in Article 510 CRR). As of March 2021 EU regulation was updated providing a specific framework for STS securitisations to help the recovery from the Covid-19 crisis. </t>
  </si>
  <si>
    <t>All information regarding the names of the ECAIs used for the securitisation and the types of exposures for which each agency is used, can be found in the prospectus and the other documents published on the following website https://sec.report/lux/issuer/101381 .</t>
  </si>
  <si>
    <t>A description of how the institution defines IRRBB for purposes of risk control and measurement</t>
  </si>
  <si>
    <t>Article 448(1), point (e)</t>
  </si>
  <si>
    <t>A description of the institution's overall IRRBB management and mitigation strategies</t>
  </si>
  <si>
    <t>Article 448(1), point (f)</t>
  </si>
  <si>
    <t>The periodicity of the calculation of the institution's IRRBB measures, and a description of the specific measures that the institution uses to gauge its sensitivity to IRRBB</t>
  </si>
  <si>
    <t>Article 448(1), points (e) (i) and (v); Article 448(2)</t>
  </si>
  <si>
    <t>A description of the interest rate shock and stress scenarios that the institution uses to estimate changes in the economic value and in net interest income (if applicable)</t>
  </si>
  <si>
    <t>Article 448(1), point (e) (iii); 
Article 448(2)</t>
  </si>
  <si>
    <t>A description of the key modelling and parametric assumptions different from those used for disclosure of template EU IRRBB1 (if applicable)</t>
  </si>
  <si>
    <t>Article 448(1), point (e) (ii);
Article 448(2)</t>
  </si>
  <si>
    <t>A high-level description of how the bank hedges its IRRBB, as well as the associated
accounting treatment (if applicable)</t>
  </si>
  <si>
    <t>Article 448(1), point (e) (iv);
Article 448(2)</t>
  </si>
  <si>
    <t>A description of key modelling and parametric assumptions used for the IRRBB measures in template EU IRRBB1 (if applicable)</t>
  </si>
  <si>
    <t>IRRBB measures are calculated based on cash flows derived from contractual features of interest rate sensitive instruments. For a number of instruments, behavioural models are needed to translate client behaviour into cash flows:
Non-maturing deposits are modelled with replicating portfolios. These are theoretical portfolios consisting of fixed term instruments with predefined tenors. The weights per tenor are chosen in such a way that the resulting margin of the non-maturing deposits remains as stable as possible over time. By using replicating portfolios, we indirectly assign a duration to the non-maturing deposits.
Retail credits are subject to prepayments. Models are used to adapt the contractual cash flow schemes of these credits. These models range from simple (eg a fixed yearly percentage) to more advanced (eg a lookup table or logistic regression for fixed rate mortgages), all based on historical data analysis.
Some other models are used to derive cash flows for the mortgages pipeline (committed mortgages that have not started yet) and for undrawn amounts of mortgages that have already started. The impact of these models on the IRRBB measures is less important than the impact of the non-maturing deposits and prepayment models.</t>
  </si>
  <si>
    <t>Article 448(1), point (c);
Article 448(2)</t>
  </si>
  <si>
    <t>Explanation of the significance of the IRRBB measures and of their significant variations since previous disclosures</t>
  </si>
  <si>
    <t>In template EU IRRBB1, the parallel up shock causes the largest decline in EVE. The decline represents approximately 11% of T1 capital, so well below the 15% limit.
The NII sensitivity for a down shock is negatively impacted by the legal floor on non-maturing deposits rates in Belgium.</t>
  </si>
  <si>
    <t xml:space="preserve">Article 448(1), point (d) </t>
  </si>
  <si>
    <t>Any other relevant information regarding the IRRBB measures disclosed in template EU IRRBB1 (optional)</t>
  </si>
  <si>
    <t>NII sensitivity is calculated based on a constant balance sheet assumption.
The figure expresses the effect of an immediate interest rate shock on interests received minus interests paid in the next 12 months. Earnings effects are not included.</t>
  </si>
  <si>
    <t>Disclosure of the average and longest repricing maturity assigned to non-maturity deposits</t>
  </si>
  <si>
    <t>For retail transactional deposits, the average and longest repricing maturities are 2.9 year and 4 year respectively.
For retail non-transactional deposits, these maturities are 2.2 year and 5 year respectively.</t>
  </si>
  <si>
    <t xml:space="preserve">Article 448(1), point (g) </t>
  </si>
  <si>
    <t>Supervisory shock scenarios</t>
  </si>
  <si>
    <t>Changes of the economic value of equity</t>
  </si>
  <si>
    <t>Changes of the net interest income</t>
  </si>
  <si>
    <t>Current period</t>
  </si>
  <si>
    <t>Last period</t>
  </si>
  <si>
    <t>Parallel up</t>
  </si>
  <si>
    <t xml:space="preserve">Parallel down </t>
  </si>
  <si>
    <t xml:space="preserve">Steepener </t>
  </si>
  <si>
    <t>Flattener</t>
  </si>
  <si>
    <t>Short rates up</t>
  </si>
  <si>
    <t>Short rates down</t>
  </si>
  <si>
    <t>IRRBB1 - Interest rate risks of non-trading book activities</t>
  </si>
  <si>
    <t xml:space="preserve">IRRBBA - Qualitative information on interest rate risks of non-trading book activities </t>
  </si>
  <si>
    <t>Covid1: Information on loans and advances subject to legislative and non-legislative moratoria</t>
  </si>
  <si>
    <t xml:space="preserve">Accumulated impairment, accumulated negative changes in fair value due to credit risk </t>
  </si>
  <si>
    <t xml:space="preserve">Gross carrying amount </t>
  </si>
  <si>
    <t xml:space="preserve">Performing </t>
  </si>
  <si>
    <t xml:space="preserve">Non performing </t>
  </si>
  <si>
    <t>Inflows to 
non-performing exposures</t>
  </si>
  <si>
    <t>Of which:
exposures with forbearance measures</t>
  </si>
  <si>
    <t>Of which:
Instruments with significant increase in credit risk since initial recognition but not credit-impaired (Stage 2)</t>
  </si>
  <si>
    <t xml:space="preserve">Of which:
Unlikely to pay that are not past-due or past-due &lt;= 90 days </t>
  </si>
  <si>
    <t>Loans and advances subject to moratorium</t>
  </si>
  <si>
    <t>of which: Households</t>
  </si>
  <si>
    <t>of which: Collateralised by residential immovable property</t>
  </si>
  <si>
    <t>of which: Non-financial corporations</t>
  </si>
  <si>
    <t>of which: Small and Medium-sized Enterprises</t>
  </si>
  <si>
    <t>of which: Collateralised by commercial immovable property</t>
  </si>
  <si>
    <t>Covid2: Breakdown of loans and advances subject to legislative and non-legislative moratoria by residual maturity of moratoria</t>
  </si>
  <si>
    <t>Of which: 
legislative moratoria</t>
  </si>
  <si>
    <t>Of which: 
expired</t>
  </si>
  <si>
    <t>Residual maturity of moratoria</t>
  </si>
  <si>
    <t>&lt;= 3 months</t>
  </si>
  <si>
    <t>&gt; 3 months
&lt;= 6 months</t>
  </si>
  <si>
    <t>&gt; 6 months
&lt;= 9 months</t>
  </si>
  <si>
    <t>&gt; 9 months
&lt;= 12 months</t>
  </si>
  <si>
    <t>&gt; 1 year</t>
  </si>
  <si>
    <t>Loans and advances for which moratorium was offered</t>
  </si>
  <si>
    <t>Loans and advances subject to moratorium (granted)</t>
  </si>
  <si>
    <t xml:space="preserve">    of which: Collateralised by residential immovable property</t>
  </si>
  <si>
    <t xml:space="preserve">    of which: Small and Medium-sized Enterprises</t>
  </si>
  <si>
    <t xml:space="preserve">    of which: Collateralised by commercial immovable property</t>
  </si>
  <si>
    <t>Covid3: Information on newly originated loans and advances provided under newly applicable public guarantee schemes introduced in response to COVID-19 crisis</t>
  </si>
  <si>
    <t>Maximum amount of the guarantee that can be considered</t>
  </si>
  <si>
    <t>of which: forborne</t>
  </si>
  <si>
    <t>Public guarantees received</t>
  </si>
  <si>
    <t>Newly originated loans and advances subject to public guarantee schemes</t>
  </si>
  <si>
    <t>Crelan NV/SA</t>
  </si>
  <si>
    <t>BE6332311545</t>
  </si>
  <si>
    <t>BE6332316593</t>
  </si>
  <si>
    <t>BE6332314572</t>
  </si>
  <si>
    <t>BE6332315587</t>
  </si>
  <si>
    <t>Belgian</t>
  </si>
  <si>
    <t>Additional Tier 2</t>
  </si>
  <si>
    <t>Tier 2 as published in Regulation (EU) No 575/2013 article 63</t>
  </si>
  <si>
    <t>98% of the principal amount</t>
  </si>
  <si>
    <t>100% of the principal amount</t>
  </si>
  <si>
    <t>Dated</t>
  </si>
  <si>
    <t>First Call date  (31 December 2027). Taxation Reasons and Regulatory Events  and Capital Disqualification</t>
  </si>
  <si>
    <t>Optional call date (31 December 2026) on the first reset date or any reset day thereafter. First Reset Date means the date of the 5th (fifth) anniversary of the Issue Date. Taxation Reasons and Regulatory Events and Capital Disqualification</t>
  </si>
  <si>
    <t>Optional call date (31 December 2028)on the first reset date or any reset day thereafter. First Reset Date means the date of the 7th (seventh) anniversary of the Issue Date. Taxation Reasons and Regulatory Events and Capital Disqualification</t>
  </si>
  <si>
    <t>Any Interest Payment Date  after 31 December 2027</t>
  </si>
  <si>
    <t>Any Interest Payment Date  after 31 December 2026</t>
  </si>
  <si>
    <t>Any Interest Payment Date  after 31 December 2028</t>
  </si>
  <si>
    <t>Fixed and from (and including) the First Call Date and thereafter, at a fixed rate per annum reset on each Reset Date, based on the prevailing Euro 5-Year Mid Swap Rate plus 5.25 per cent</t>
  </si>
  <si>
    <t>Fixed and from (and including) the First Call Date and thereafter, at a variable rate per annum reset on each Interest Payment Date</t>
  </si>
  <si>
    <t>5.248% per annum
To be reset on every Reset Date</t>
  </si>
  <si>
    <t>3.398% per annum
To be reset on every Reset Date</t>
  </si>
  <si>
    <t>3.305% per annum
To be reset on every Reset Date</t>
  </si>
  <si>
    <t>2.998% per annum
To be reset on every Reset Date</t>
  </si>
  <si>
    <t>Fully discretionary</t>
  </si>
  <si>
    <t>non-convertible</t>
  </si>
  <si>
    <t>Solo CET1 ratio &lt; 5.125%</t>
  </si>
  <si>
    <t>Fully or Partially</t>
  </si>
  <si>
    <t>Temporary</t>
  </si>
  <si>
    <t>To the extent permitted in compliance with the Regulatory Capital Requirements, in the event of a Return to Financial Health, the Issuer shall have, save as provided below, full discretion to reinstate any portion of the principal amount of the Securities which has been Written Down and which has not previously been Written Up</t>
  </si>
  <si>
    <t>Names of the external credit assessment institutions (ECAIs) and export credit agencies (ECAs) nominated by the institution, and the reasons for any changes over the disclosure period;
See Section 7 of the Risk Disclosure.</t>
  </si>
  <si>
    <t>The exposure classes for which each ECAI or ECA is used;
See Section 7 of the Risk Disclosure.</t>
  </si>
  <si>
    <t>The securitisation transaction is named CASPR-1 and the issuance vehicle is a multi-compartments Luxembourg securitisation company. The risk transfer is done through a tranched English law-governed CDS; the CDS is the contract(s) by which AXA Bank Belgium benefits from protection against Credit Events. At origination the AXA Bank Belgium Finance Function and PWC as statutory auditor of AXA Bank Belgium reviewed the CDS’s characteristics. As a result of its economic features it closely mirrors the terms of a guarantee, for example: the protection buyer (including its consolidated group) must have an exposure to the risk being hedged and the protection payments are determined based on the protection buyer’s actual accounting losses. AXA Bank Belgium and PWC came to the conclusion that the CDS should be treated as a financial guarantee under IFRS 9. Therefore AXA Bank Belgium applies an amortised cost accounting for this financial guarantee. CASPR Sarl is consolidated into AXA Bank Belgium and hence also Crelan Group.</t>
  </si>
  <si>
    <t>Under the eligible moratoria Crelan Group reports all loans for which the conditions imposed by the Belgian government are fulfilled. 
As the Belgian moratorium came to an end June 2021, all customers are expected to resume their monthly installments as from July 2021.</t>
  </si>
  <si>
    <t>Because the Belgian Moratorium ended in June 2021, all payment suspensions are expired at the end of 2021.</t>
  </si>
  <si>
    <t>Crelan Group (Crelan SA, Crelanco SCRL, Crelan Insurance SA, Europabank SA) + AXA Bank Belgium</t>
  </si>
  <si>
    <t>See Risk disclosure report Crelan 2021, section 14.3</t>
  </si>
  <si>
    <t xml:space="preserve">For Crelan directors a cap of 20% is in place for a maximum amount of 50k.
The allocation of variable compensation is structured as follows:
- 50% of the variable compensation in cash, of which:
- 30% of the variable compensation is awarded immediately, including 7.5% in cash and 22.5% in the form of a payment into group insurance, and
- 20% of the variable compensation is deferred over 3 years, including 5% in cash and 15% in the form of a payment into group insurance;
- 50% of variable compensation in financial instruments, including:
- 30% of the variable compensation is awarded immediately, and
- 20% of the variable compensation is deferred over 3 years
For ABB at least 40% of the variable remuneration (up to 60% for the highest variable remuneration) is granted in the form of deferred variable remuneration, and at least 50% of the variable remuneration must be paid in “financial instruments”. 
</t>
  </si>
  <si>
    <t>For Crelan: For directors (N-1):
Cap 20%; max. 50k; never defferal
For the MB Management Function:
The allocation of variable compensation is structured as follows:
• 50% of the variable compensation in cash, of which:
o 30% of the variable compensation is awarded immediately, including 7.5% in cash and 22.5% in the form of a payment into group insurance, and
o 20% of the variable compensation is deferred over 3 years, including 5% in cash and 15% in the form of a payment into group insurance;
• 50% of variable compensation in financial instruments, including:
o 30% of the variable compensation is awarded immediately, and
o 20% of the variable compensation is deferred over 3 years.
In accordance with the BNB's advisory circular of 7 December 2021, this structure will not be applied if the annual variable remuneration is less than EUR 50,000. In this case, the variable remuneration is immediately allocated up to 25% in cash and 75% is paid in the form of a premium in a group insurance. Variable compensation is also subject to the clawback clause.
For ABB: at least 40% of the variable remuneration (up to 60% for the highest variable remuneration) is granted in the form of deferred variable remuneration, and at least 50% of the variable remuneration must be paid in “financial instruments”. 
This manner of remuneration, supported by employees’ long-term profit-sharing, allows a significant part of the variable remuneration to be deferred, all in accordance with the requirements of laws and national and international regulations, and the requirements of national and international regulators. 
Conditional cash
The 50% in “financial instruments” will be paid as “conditional cash”. 
 To ensure the differentiation with cash variable remuneration, the conditional cash is subject to a retention period and targets after the retention period set in relation to 
- Solvability (lower limit 2021: 10.75%), liquidity (lower limit 2021: 100%) &amp; leverage (lower limit 2021: 3% 
- A retention period of 1 year (as from grant/vesting) before the conditional cash payment will be effectively made. 
The BNB's current administrative circulars authorise an exception to this rule for members of the Identified Staff whose variable remuneration is lower than 75,000 euro.  This exception has been applied.
Variable pay above 200.000 euro will be deferred for 60%</t>
  </si>
  <si>
    <t>Not Applicable for Crelan Group.</t>
  </si>
  <si>
    <t>Crelan Group does not apply internal models to these exposures.</t>
  </si>
  <si>
    <t xml:space="preserve">Refer to section 5.5.5. of the 2021 Crelan Group Risk Disclosure report. </t>
  </si>
  <si>
    <t>Crelan Group doesn’t have a specific formal recruitment policy for the management body. In the current process, potential candidates are interviewed and screened by the nomination committee. In case of a positive advice of the nomination committee, the candidacy is submitted for approval to the board of directors and the fit &amp; proper file is introduced to the supervisory bodies.
The current (collective) competency matrix of the management body and board of directors is based on the NBB model.</t>
  </si>
  <si>
    <t>Crelan Group has at the end of 2021  €8.2 million ongoing loans under state guarantee. 
By the end of Q4 2021 6.82% of the loans under state guarantee were forborne and  €0.4 million became non-performing since Q2 2021.</t>
  </si>
  <si>
    <t>See 2021 Risk disclosure report of Crelan Group, section 2.2.</t>
  </si>
  <si>
    <t>See 2021 Risk disclosure report of Crelan Group, section 2.2.2.</t>
  </si>
  <si>
    <t>See 2021 Risk disclosure report of Crelan Group, section 2.2.4.</t>
  </si>
  <si>
    <t>In line with the ECB guidelines on internal capital adequacy assessment, Crelan Group assesses its adequacy of capital both from a normative (regulatory perspective) and an economic perspective. The normative perspective starts from the strategic and financial plan of the bank and translates the 3 year forecasts into regulatory indicators related to capital (capital ratios, leverage ratio, MREL). A risk assessment (based on the RAF of the bank) is performed on these forecasts to see if the capital strategy of the bank is met. From an economic point of view, Crelan Group applies internal methodologies to measure economic capital requirements. An internal capital is defined as well. A risk assessment is then performed to measure the economic capital adequacy. While this assessment only looks at capital in normal market conditions, Crelan Group also applies stress testing under the normative and economic perspective. Under the normative perspective, sensitivity analysis is performed on key risks for the bank. In addition, stress testing scenarios are developped by the bank and applied in the context of ICAAP. Next to this economic capital sensitivity analyses are performed as well.</t>
  </si>
  <si>
    <t>The board of directors of Crelan Group of 22/04/2021 approved the diversity policy in which targets were set out for the gender diversity – 25% of the under-represented gender - within the management committee (executive committee and direct reports, hereafter ‘Crelan Circle’) and the board of directors.
The management body is fully composed of male members. Regarding the management committee Crelan Group doesn’t set out fixed targets since appointments should be based on performance, competencies and potential. The management body has nevertheless the ambition to increase the number of female direct reports and to formulate ambition levels for female direct reports that are aligned with the specific environment, paired with a concrete action plan and timing.
A first target of 25% of the under-represented gender in the Crelan Circle has been achieved. After the integration of the AXA Bank Belgium teams 26% of the Crelan Circle members are belonging to the under-represented gender.
On the level of the board of directors, on January 1st 2022, 14% of the directors were belonging to the under-represented gender. After the statutory general assembly of April 2022, the target of 25% will be achieved since 3 directors whose mandate will expire by directors of the under-represented gender. Crelan Group will afterwards strive to achieve the target of 33% formulated by the supervisory bodies</t>
  </si>
  <si>
    <t>Crelan Group has a risk committee, which met 9 times in 2021.</t>
  </si>
  <si>
    <t xml:space="preserve">Information from risk goes from risk management via the Exco to the Risk Committee. Afterwards the Risk Committee gives an adice to the BoD where the final decision is taken. </t>
  </si>
  <si>
    <t>Upon demand from the relevant competent authority, the result of the institution's internal capital adequacy assessment process.</t>
  </si>
  <si>
    <t>As the scope of the accounting consolidation is the same as the scope of the regulatory consolidation, columns (a) and (b) have been merged. Hence, column (a) contains the figures as they can be found in the 2021 Annual Report of Crelan Group.</t>
  </si>
  <si>
    <t>Qualitative information on the main sources of differences between the accounting and regulatoy scope of consolidation are shown in template EU LI2. For a detailed description of the differences we refer to the 2021 Risk Disclosure of Crelan Group section 1.8.1.</t>
  </si>
  <si>
    <t>There is no impediment to the prompt transfer of own funds or to the repayment of liabilities within the Crelan Group.</t>
  </si>
  <si>
    <t>The regulatory requirement to report COREP &amp; FINREP figures for Crelan Sub-consolidated and ABB Consolidated are still valid as of Q4 2021.</t>
  </si>
  <si>
    <t>Aggregate amount by which the actual own funds are less than required in all subsidiaries that are not included in the consolidation: not applicable as all subsidiaries are included in the consolidation.</t>
  </si>
  <si>
    <t>For a detailed description of the processes we refer to the 2021 Risk Disclosure of Crelan Group section 4.1.</t>
  </si>
  <si>
    <t>Until December 2021, ABB and Crelan operated as two separate banks and has now engaged in a process to harmonize its policies and processes. 
Since the beginning of 2022, Crelan Group:
- Created the Balance Sheet Risk Committee that monitors interest rate, liquidity / funding / solvency and foreign exposure risks for the combined entity.
- Approved by RC/BoD in March 2022 of strategic key liquidity indicators and limits on strategic level (LCR, NSFR and ILS) for Crelan conso.
In the nex months, Crelan Group will:
-Further develop key functional liquidity indicators in the coming months.
-Establish a joint Liquidity Contingency Plan and Liquidity Risk Management framework.
Crelan group is planning to leverage ABB’s access to wholesale funding and experience with institutional markets in order to:diversify its funding sources, optimise its funding costs and comply with MREL.</t>
  </si>
  <si>
    <t>Liquidity risk is managed via the Balance Sheet Risk Commitee of Crelan Group.
Mission of the Balance Sheet Risk Committee:  
"Managing the bank’s exposure to interest rate, liquidity / funding / solvency and foreign exposure risks within all applicable regulatory limits and within the bank risk appetite framework defined by the Board of Directors.
Following up and creation of products in the scope of Balance sheet management. 
Managing the credit risk of financial counterparties of the bank and the investment portfolio"
The Capital and Funding Committee (CFC) is a sub committee of the Balance Sheet Risk Committee covering the matters concerning the capital of the bank, including prudential regulatory watch, follow up of the solvency ratios of the bank, anticipation and management of regulatory requirements.</t>
  </si>
  <si>
    <t>Liquidity risk management is centralised and managed via the Balance Sheet Risk Commitee of the Crelan Group (entities Crelan and ABB).
Europabank has a certain autonomy and manages its own liquidity position.
However Crelan Group has put in place a mechanism that allows for intra-group liquidity exchange in order to support the liquidity position of sub-entities within the group.
Also, a bi-weekly meeting is organized between the treasury departments of ABB and Crelan to monitor short-term liquidity at the group level, as well as determining the need for intra-group funding for one of the entities.</t>
  </si>
  <si>
    <t xml:space="preserve">Crelan Group has put in place robust systems for the follow up and reporting of the regulatory liquidity reporting such as LCR, NSFR and ALMM.
Until December 2021, ABB and Crelan operated as two separate banks and therefore have different internal liquiditity measures in place to monitor the group's liquidity position in the short and medium term. Crelan Group has given the highest attention to the harmonization of liquidity measures and systems. These measures are designed to  enable the bank to take mitigating actions in a timely manner to safeguard the liquidity position at all times.  </t>
  </si>
  <si>
    <t>Crelan Group's liquidity contingency plan which is momentaraly being drafted, will describe the hedging and mitigating actions of the liquidity risk. This plan will allow the bank to establish a special task force that, during systemic or idiosyncratic liquidity crises, must immediately intervene and take appropriate action. This will lead to a stronger awareness of liquidity risk at all management levels, as wel as a more rigorous follow-up of. Regular forward-looking projections of the main liquidity ratio's will support the active management of the liqudity risk within Crelan Group.</t>
  </si>
  <si>
    <t>The bank's contingency funding plan is part of the ILAAP process that currently is being prepared for Crelan Group. This will be delivered end of April 2022.</t>
  </si>
  <si>
    <t>For a declaration approved by the management body we refer to the Crelan Group Risk Disclosure Report of 2021 section 10.1.2 "Declaration on the adequacy of liquidity risk management arrangements (pursuant to Article 435 of the CRR)".</t>
  </si>
  <si>
    <t xml:space="preserve">The integration of Crelan and ABB into the Crelan Group structure has resulted in a suitable framework for liquidity risk which is based on both regulatory and internal liqudity indicators. In order to evaluate and manage its consolidated liquidity risk, it monitors two kinds of indicators :
1. Internal indicators : Internal Liquidity Stress indicator (ILS)
2. Regulatory indicators: LCR, NSFR and ALMM
All these indicators are underpinned by a common approach : guarantee that Crelan Group's liqudity buffer is sufficient to cope with a range of stress events. More specifically, the own Internal Liquidity Indicator has been designed to ensure that Crelan Group maintains an adequate liquidity cushion to be able to withstand combined idiosyncatic and market stresses oer a three-months time horizon.
The Crelan Group's liquidity risk statement can be consulted in the Crelan Group Risk Disclosure Report of 2021 section 10.1.3. </t>
  </si>
  <si>
    <t>Not applicable for Crelan Group.</t>
  </si>
  <si>
    <t>The main contributor to the liquidity buffer is the cash held at the central bank along with a portfolio of Level 1 and 2 LCR eligible assets. The biggest contributor in that asset portfolio are Level 1 central government bonds. The main contributors to the outflows are: the outflows for retail funding, the outflows for non-retail deposits and the foreseen outflows for loans in the pipeline. The main contributor to the inflows are the foreseen repayments of retail loans. Since this is the first time that the NP3 templates are filled in for the Crelan Group, no evolution of these contributors can be provided.</t>
  </si>
  <si>
    <t>This is the first time that the NP3 templates have to be filled in for Crelan Group, as such no explanation of the changes over time can be provided, since there is no historical data yet.</t>
  </si>
  <si>
    <t>The main reporting currency for Crelan Group is Euro. There are no significant positions in foreign currencies, therefore there is no currency mismatch in the LCR.</t>
  </si>
  <si>
    <t xml:space="preserve">The core of risk management within the group is the Risk Appetite Framework (RAF). This framework determines which risks and the amount of each risk the bank is willing to take. In addition, this RAF defines the set of policies, processes, limits, controls and systems that the bank puts in place to ensure that the risk profile is in line with the objective. In terms of credit risk, the RAF shows that the bank only invests in products that they fully understand and for which the bank has the necessary resources to properly manage these products. This is a first important element used in determining credit risk management policies and credit limits. In addition, Crelan Group attaches great importance to good diversification between and within the various portfolios. In this way the bank ensures that the impact of certain specific risks will be limited. The specific nominal limits also take into account the size and equity of the bank. Finally, the RAF has functional limits in terms of non-performing ratio and coverage ratio. </t>
  </si>
  <si>
    <t xml:space="preserve">Due to the takeover of ABB by Crelan the governance of the bank is evolving, in the course of the first trimester of 2022 important steps were taken in harmonizing this governance. 
The governance of the banks credit risk management can be found in section 5.1.1. of Crelan Group 2021 Risk Disclosure Report.
</t>
  </si>
  <si>
    <t xml:space="preserve">The overall risk management consists of 3 lines of defence: 
Business is the first line of defence. They are in the frontline and are firstly responsible to acknowledge and manage risks. They are responsible for the daily monitoring, management and control of risks. 
The Risk Management, Compliance and Security are the second line of defence (LoD). The mission of the Risk department is to identify, assess and control risk as to maximize the realization of business opportunities and minimize potential losses. This is achieved on an independent basis and in cooperation with different management bodies and committees. 
The Audit department acts as third LoD. It ensures the efficient and accurate transfer of information on risk monitoring and reporting from the first and the second line of defence to the Board of Directors.
The same principles are followed at the level of the follow-up of credit risk: the first line consists in this case out of the credit department that puts in place processes and policies to manage the credit risk. The second line teams (mostly risk management) will support and challenge them in relation to the processes, controls and policies that were developed. The 3th line will control both first and second line via punctual audits in relation to the credit activity. The compliance team will be involved in case of specific questions for the credit activity in relation to fraud or anti money laundering (AML). </t>
  </si>
  <si>
    <t>See sections 5.3.1.  and 5.3.3.3. of Crelan Group's 2021 Risk Disclosure Report.</t>
  </si>
  <si>
    <t>Exposures in stage 1 and 2 (not impaired) are covered by a general provision based on one year and lifte time expected losses that are calculated with PD/EAD/LGD parameters compliant with IFRS9.
Specific credit risk adjustments are applied to the loans in stage 3 (impaired) individually assessed based on the forced value of the collaterals (after haircuts) and taking into account the time to value and the probability to come back to performing classification (cure rate). Refer to the full 2021 Crelan Group Pillar III report.</t>
  </si>
  <si>
    <t xml:space="preserve">A description of the core the policies and processes for on- and off-balance sheet netting and an indication of the extent to which institutions make use of balance sheet netting are covered in section 6.4.1. of the 2021 Crelan Group Risk Disclosure report.
</t>
  </si>
  <si>
    <t>Section 6.4.2. of the 2021 Crelan Group Risk Disclosure report covers the core features of policies and processes for eligible collateral evaluation and management eligible collateral evaluation and management.</t>
  </si>
  <si>
    <t>A description of the main types of collateral taken by the institution to mitigate credit risk can be found in section 6.4.2. of the 2021 Crelan Group Risk Disclosure report.</t>
  </si>
  <si>
    <t xml:space="preserve">Information about market or credit risk concentrations within the credit mitigation taken is discussed in section 6.4.2. of 2021 Crelan Group's Risk Disclosure report.
</t>
  </si>
  <si>
    <t xml:space="preserve">
See Section 7 of the 2021 Crelan Group Risk Disclosure.</t>
  </si>
  <si>
    <t>The competent authority's permission of the approach or approved transition is covered in section 5.5.1. of the 2021 Crelan Group's Risk Disclosure report.</t>
  </si>
  <si>
    <t xml:space="preserve">The control mechanisms for rating systems at the different stages of model development, controls and changes of Crelan Group are discussed in section 5.5. of the 2021 Crelan Group Risk Disclosure report.
</t>
  </si>
  <si>
    <t>See section 6.3. of the Crelan Group 2021 Risk Disclosure for more information.</t>
  </si>
  <si>
    <t>See section 6.4. of the Crelan Group 2021 Risk Disclosure for more information.</t>
  </si>
  <si>
    <t>See section 6.4.5. of the Crelan Group 2021 Risk Disclosure for more information.</t>
  </si>
  <si>
    <t>See section 6.4.2. of the Crelan Group 2021 Risk Disclosure for more information.</t>
  </si>
  <si>
    <t>In terms of setup, the first-loss tranche was structured to mitigate the expected credit losses on the underlying portfolio. Then, the 1st losses and the mezzanine tranches were defined to absorb any unexpected credit losses, thereby protecting the senior tranche. AXA Bank Belgium has retained the Senior and First-Loss tranches and transferred the risk associated to the mezzanine tranches to external parties. AXA Bank Belgium has also retained a 5% vertical interest in the entire structure (across all tranches - vertical slicing). Furthermore, additional structural features were included in the transaction to help mitigate the credit risk of the underlying mortgages and to obtain better rating for the CLN’s , like the tranche amortisation mechanism (including performance triggers). and the definition of credit events. 
The “synthetic” nature of the securitisation relates to the fact that the risk was not transferred through the outright sale of the underlying assets, but rather by the means of funded credit protection contracts used to absorb the credit losses associated to the mezzanine tranches. In this sense, the loans have remained on the bank’s balance sheet, but the risk associated to the mezzanine tranches of the securitised loan portfolio has been transferred via the funded credit protection.
For a detailed description of the securitisation process we refer to chatper 8 of the 2021 Crelan Group Risk Disclosure.</t>
  </si>
  <si>
    <t>As stated above the purpose of the transaction was to generate RWA reduction. As per Basel’s securitisation framework only the retained Senior and First-Loss tranches are subject to a capital charge for AXA Bank Belgium, as the mezzanine tranches are presently covered via funded credit protection. The Senior tranche RWA was measured according to the SEC-IRBA, as all underlying exposures are IRB exposures. The RWA of the retained senior tranche amounts to €78 million at the end of 2021. Adjustments are made for maturity mismatches between the credit protection and the underlying exposures, and the Senior tranche risk weight is capped at the weighted-average risk weight that would be applicable to the underlying exposures had they not been securitised. The final risk weight of the senior tranche equals 15% which corresponds with the risk weight floor applicable under the securitisation framework. 
As a result of the proceeds from the CLNs which are deposited with an external bank unilateral credit risk is generated towards this deposit bank (BNYM). The RWA attributable to the deposit account (risk weighted at 20%) amounts to €10 million. 
On 31 December 2021 the securitisation of the underlying mortgage portfolio has led to an RWA relief amount of €177 million which is the result of the following drivers: the decreasing RWA of the underlying exposures, the RWA for the senior tranche and the RWA for the credit risk on BNYM. 
The combined effect of the RWA relief and the capital deduction has led to an increase of Crelan Group’s capital ratios with 21 bps end December 2021.  
Templates SEC1, SEC3 and SEC5 in annex cover information on the securitisation exposures in the non-trading book and the associated regulatory capital requirements.</t>
  </si>
  <si>
    <t>See chapter 8 of Crelan Group's 2021 Risk disclosure report.</t>
  </si>
  <si>
    <t>At the end of December 2021, Crelan group acquired AXA Bank Belgium (ABB), before ABB and Crelan operated as two separate banks (only ABB has a trading portfolio).
Crelan group manages its trading room activities from its head office. Its subsidiaries are not allowed to take market risk exposures.
More details on market risk management and governance can be found in section 9.2.2. of the 2021 Crelan Group's Risk disclosure report.</t>
  </si>
  <si>
    <t>At the end of December 2021, Crelan group acquired AXA Bank Belgium (ABB), before ABB and Crelan operated as two separate banks (only ABB has a trading portfolio).
Crelan group manages its trading room activities from its head office. Its subsidiaries are not allowed to take market risk exposures.
More details on market risk management and governance and the exposures to market risk can be found in section 9.2.2. and 9.2.3. of the 2021 Crelan Group's Risk disclosure report.</t>
  </si>
  <si>
    <t>At the end of December 2021, Crelan Group acquired AXA Bank Belgium (ABB), before ABB and Crelan operated as two separate banks (only ABB has a trading portfolio).
The trading book includes all financial instruments that are used in the context of specific trading activities. Crelan Group does not carry out any trading activities for its own account. 
The market risk in Crelan Group's trading book is the risk of loss arising from adverse movements in interest rates, market prices or exchange rate fluctuations of the trading book.
Description of trading activities: the dealing desks serve internal or external clients. None of the activities these dealing desks conduct is intended to profit, from short term movement in the markets or from bid-offer spreads. 
Crelan Group has the following dealing desks: intermediation activities EMTN/Performance swaps: Previously, Crelan Group, issued EMTNs for its own retail clients but also for retail clients of some AXA Group entities (e.g. AXA Belgium). Intermediation activities fully hedged these EMTNs’ payoffs in the market via performance swaps. However, some residual positions can come to exist after the issuance, during the lifetime of these EMTNs. This occurs when clients sell their EMTNs back to Crelan Group before its maturity. Positions bought back from clients are unwound in the market when the total open position per strategy reaches a tradable amount. Besides its own EMTN's, Crelan Group  is offering also externally issued EMTNs to its retail clients.
Intermediation activities derivatives: the Intermediation desk Interest rates &amp; Equity Derivatives activity has ceased to exist as from December 2020. Only a few legacy IRS remained during a part of 2021 and have been completely unwound in 2021.
Eurobond sale desk: make primary and secondary Eurobonds emissions available to retail customers via their home banking.
Policies for hedging and risk mitigation techniques
The trading book is subject to materiality thresholds that have been introduced by the National Bank of Belgium (NBB) in 2015 in the framework of the new Belgian bank legislation. The ‘Non Risk-Based Ratio’ for Crelan Group, which is based purely on volume, is well below the threshold defined by the NBB. The ‘Risk-Based Ratio’, which reflects the underlying risks, is also remarkably lower for Crelan Group than the regulatory threshold. This can be explained by the limited market risk strategy for its trading book resulting in low Market Risk Weighted Assets.
Furthermore, Crelan Group's risk limit framework ensures that the VaR with a 99% confidence level and a holding period of 1 day does not exceed 0.25% of T1 capital as requested as well by the Belgian banking law.</t>
  </si>
  <si>
    <t>Not Applicable for Crelan Group, Crelan Group makes use of TSA.</t>
  </si>
  <si>
    <t>Policies &amp; procedures Crelan: Set of Standards
Policies &amp; procedures AXA Bank: ORM charter, Loss Data Procedure, 
Activities: follow up LDC, Post Mortem Analysis for material LDC, Risk identification excercice, Risk Indicator follow up and reporting, 2nd line testing, action plan follow up
Governance: ARC, Risk Committee
Organisation: ORM reports to Risk Manager / CRO and  ORM works with stewards/correspondents/risk owners in 1st line.</t>
  </si>
  <si>
    <t>Crelan Group uses The Standardised Approach for calculating capital requirements for operational risk. 
The calculation of the Relevant indicator (RI) is based on Finrep postings of the last 3 years. The Finrep regkey is used to identify the records that are part of the RI. Each posting requires the attribution of a “bank category”. This is a code that allows to identify the origin of the posting in a very detailed way (e.g. mortgages, FX swap…). This code also differentiates between Retail and Non-retail activities and also between trading and non-trading activities. 
A table was created to map these bank categories to the different business lines. The list of activities of each business line - described in table 2 of article 317 of the CRR – was used to make the allocation. Each bank category is mapped to one business line. 
The RI is calculated by business line, and multiplied with the relevant Beta-factor. Summing up this RI's defines the OFR.
At Crelan conso level the result of Crelan solo and ABB conso are agregated.</t>
  </si>
  <si>
    <t>Crelan: Remuneration Committee - The Remuneration Committee is made up of Jan Annaert (Chairman), Eric Hermann (independent director), Luc Versele (Non-executive) and Jean-Pierre Dubois (Non-executive).
ABB: Remuneration Committee - The Remuneration Committee is made up of Jef Van In (Chairman BoD AXA BANK Belgium), Michael Jonker (independent director) and Benoît Claveranne (until 18.11.2021). The Remuneration Committee was held 3 times in 2021.</t>
  </si>
  <si>
    <t>Loyens &amp; Loeff - legal check Remuneration Policy Identified Staff, only in the preparatory phase, as an advisory role to the HR dept. commissioned by ABB.</t>
  </si>
  <si>
    <t>See section 14.1. of Crelan Group's 2021 Risk disclosure report.</t>
  </si>
  <si>
    <t xml:space="preserve">For ABB a yearly Review by the  Remuneration Committee and the BoD is foreseen and executed. Change in 2021 policy: update of the 2021 conditions for the conditional cash plan (financial Instrument) were added, as yearly foreseen. </t>
  </si>
  <si>
    <t>A minimum guarantee ('floor') of variable remuneration is excluded in principle for both Crelan and AXA. The only exception on this rule is with the first year of entry into service, provided that it is compatible with the long-term interests of the bank.
Any severance package must be in line with the performance achieved by the employee.</t>
  </si>
  <si>
    <t>See section 14.3. of Crelan Group's 2021 Risk disclosure report.</t>
  </si>
  <si>
    <t>The remuneration policy for both Crelan and ABB are structured in such a way that the total remuneration package is divided in a balanced way between the fixed component and the variable component.</t>
  </si>
  <si>
    <t>See for ABB the 2021 Management Report.</t>
  </si>
  <si>
    <t>Crelan Group has around €42 billion unencumbered assets of which €864 million debt securities available to use as collateral and that can be easily encumbered. The biggest part unencumbered assets are 
mortgages (€30 billion), which could be encumbered if needed (new RMBS, new covered bonds, ...). Crelan Group has also a large unencumbered amount (€4.8 billion) of loans on demand 
(ECB deposit, cash, ...).  Only a small part (€935 million) of assets is not available for encumbrance: tangible assets, goodwill, tax assets, accounting specific amounts (e.g. fair value of the hedged
items for interest rate risk).
Crelan Grouprelies on 6 sources of encumbrance:
- ECB funding: a combination of TLTRO and PELTRO with as collateral a portfolio of government bonds, European bonds and retained covered bonds of ABB.
- Derivatives: collateral posted in cash.
- Covered bonds issued by SCF and sold to the market: the underlying assets are mortgages and cash (overcollateralisation 120 %).
- Secured securitisation: cash hold by ABB that securised the sold CLNs is considered as encumbered.
- collateral for VISA, Mastercard, Tax.
- collateral swaps: the collateral given in collateral swaps is considered as encumbered, the collateral received can be found in AE2 report.</t>
  </si>
  <si>
    <t>Interest rate risk in the banking book is defined as the risk to both the net interest income and the economic value of an institution arising from adverse movements in interest rates that affect interest rate sensitive instruments. It includes gap risk, basis risk and option risk.
Gap risk stems from repricing or maturity mismatches between different categories of assets and liabilities. Typically, Crelan Group's assets have a longer duration than its liabilities.
The main sources of option risk are cap risk in variable rate mortgages, prepayments of retail loans and the pricing of non maturing deposits.
Basis risk also mainly stems from variable rate mortgages, as repricing of these products is linked to the evolution of OLO bond rates.</t>
  </si>
  <si>
    <t>IRRBB is extensively covered in Crelan Group's risk appetite framework. Operational limits are in place for all subtypes of IRRBB. The sensivitiy of NII is used as one of the elements to define strategic risk appetite statements on capital and earnings. On top of that, a dedicated functional risk appetite statement sets a limit on NII sensitivity.
IRRBB measures (both internal and regulatory) are compared with their limits in an IRRBB dashboard which is discussed at the Balance Sheet Risk Committee on a monthly basis.</t>
  </si>
  <si>
    <t>Crelan Group calculates and reports the following measures on a consolidated basis:
- internal maturity and repricing gaps
- internal EVE sensitivity
- internal NII sensitivity
- dedicated measures for cap risk, OLO basis risk and Euribor basis risk
- regulatory EVE and NII sensitivities
Internal indicators are calculated on a monthly basis.</t>
  </si>
  <si>
    <t>On top of the 6 EBA shocks, Crelan Group uses +100bps and -100bps shocks to estimate changes in EVE and NII.</t>
  </si>
  <si>
    <t>To keep the overall interest rate risk position (of assets + liabilities) within the internal and regulatory limits, Crelan Group is actively managing a portfolio of interest rate swaps within its banking book activities. Production of retail assets (including pipeline) and liabilities is hedged to keep exposure levels within the desired range. The swaps are included in a macro hedge accounting model.
Cap risk embedded in variable rate mortgages is hedged with market caps and swaptions. These derivatives are also included in a macro hedge accounting model.
OLO basis risk embedded in variable rate mortgage loans is hedged via the maintenance of an OLO portfolio: declining OLO spreads generating lower revenues on mortgage loans are then compensated by capital gains on OLOs.</t>
  </si>
  <si>
    <t>Disclosure of qualitative information</t>
  </si>
  <si>
    <t>The number of directorships held by members of the management body:
Philippe Voisin (CEO): Executive director Crelan &amp; AXA Bank Belgium, Non-executive director Crelan Fund and Non-executive director Febelfin asbl.
Joris Cnockaert (CCO): Executive director Crelan &amp; AXA Bank Belgium, Chairman Board of Directors Europabank nv, Non-executive director Crelan Fund and Non-executive director Crelan Invest.
Pieter Desmedt (CRO): Executive director Crelan &amp; AXA Bank Belgium, Non-executive director Bachelier, Non-executive director Beran and Chairman Board of Directors Chirojeugd Vlaanderen vzw &amp; Chirojeugd vzw.
Jeroen Ghysel (CIO): Executive director Crelan &amp; AXA Bank Belgium and Non-executive director Bancontact Payconiq company.
Jean-Paul Grégoire (COO &amp; CHRO): Executive director Crelan &amp; AXA Bank Belgium, Non-executive director Europabank nv and Non-executive director Jofico CV
Emmanuel Vercoustre (CFO): Executive director Crelan &amp; AXA Bank Belgium, Chairman Board of Directors AXA Europe SCF and Non-executive director AXA Banque France.</t>
  </si>
  <si>
    <t>Qualitative or quantitative information</t>
  </si>
  <si>
    <t>As a result of the temporary relief measure introduced by the supervisory in September 2020, Crelan Group currently excludes the Central bank exposures from the total leverage exposure. 
The temporary measure was introduced in order to reinforce the effectiveness of the monetary policy measures implemented in the exceptional context of the Covid-19 pandemic and to support credit institutions in financing the real economy. 
This temporary relief measure will expire as of April 2022. Without this Central Bank exemption Crelan Group’s leverage ratio will decrease to a level of 3.77% on a consolidated level which is still above the level defined in the institution’s Risk Appetite Framework.</t>
  </si>
  <si>
    <t>Description of the factors that had an impact on the 
leverage Ratio during the period to which the disclosed leverage Ratio refers</t>
  </si>
  <si>
    <r>
      <t>·</t>
    </r>
    <r>
      <rPr>
        <b/>
        <sz val="7"/>
        <rFont val="Calibri"/>
        <family val="2"/>
        <scheme val="minor"/>
      </rPr>
      <t xml:space="preserve">         </t>
    </r>
    <r>
      <rPr>
        <b/>
        <sz val="12"/>
        <rFont val="Calibri"/>
        <family val="2"/>
        <scheme val="minor"/>
      </rPr>
      <t>Concentration limits on collateral pools and sources of funding (both products and counterparties)</t>
    </r>
  </si>
  <si>
    <r>
      <t>·</t>
    </r>
    <r>
      <rPr>
        <b/>
        <sz val="7"/>
        <rFont val="Calibri"/>
        <family val="2"/>
        <scheme val="minor"/>
      </rPr>
      <t xml:space="preserve">         </t>
    </r>
    <r>
      <rPr>
        <b/>
        <sz val="12"/>
        <rFont val="Calibri"/>
        <family val="2"/>
        <scheme val="minor"/>
      </rPr>
      <t>Customised measurement tools or metrics that assess the structure of the bank’s balance sheet or that project cash flows and future liquidity positions, taking into account off-balance sheet risks which are specific to that bank</t>
    </r>
  </si>
  <si>
    <r>
      <t>·</t>
    </r>
    <r>
      <rPr>
        <b/>
        <sz val="7"/>
        <rFont val="Calibri"/>
        <family val="2"/>
        <scheme val="minor"/>
      </rPr>
      <t xml:space="preserve">         </t>
    </r>
    <r>
      <rPr>
        <b/>
        <sz val="12"/>
        <rFont val="Calibri"/>
        <family val="2"/>
        <scheme val="minor"/>
      </rPr>
      <t>Liquidity exposures and funding needs at the level of individual legal entities, foreign branches and subsidiaries, taking into account legal, regulatory and operational limitations on the transferability of liquidity</t>
    </r>
  </si>
  <si>
    <r>
      <t>·</t>
    </r>
    <r>
      <rPr>
        <b/>
        <sz val="7"/>
        <rFont val="Calibri"/>
        <family val="2"/>
        <scheme val="minor"/>
      </rPr>
      <t xml:space="preserve">         </t>
    </r>
    <r>
      <rPr>
        <b/>
        <sz val="12"/>
        <rFont val="Calibri"/>
        <family val="2"/>
        <scheme val="minor"/>
      </rPr>
      <t>Balance sheet and off-balance sheet items broken down into maturity buckets and the resultant liquidity gaps</t>
    </r>
  </si>
  <si>
    <t>(Difference between total weighted inflows and total weighted outflows arising from 
transactions in third countries where there are transfer restrictions or which are denominated in non-convertible currencies)</t>
  </si>
  <si>
    <t xml:space="preserve">Qualitative information </t>
  </si>
  <si>
    <t xml:space="preserve">
Article 452 (e) CRR
</t>
  </si>
  <si>
    <t xml:space="preserve">RWEA without substitution effects
(reduction effects only)
</t>
  </si>
  <si>
    <t xml:space="preserve">RWEA with substitution effects
(both reduction and sustitution effects)
</t>
  </si>
  <si>
    <t xml:space="preserve"> 
Part of exposures covered by Financial Collaterals (%)</t>
  </si>
  <si>
    <t>Part of exposures covered by Other eligible collaterals (%)</t>
  </si>
  <si>
    <t>Part of exposures covered by Other funded credit protection (%)</t>
  </si>
  <si>
    <t xml:space="preserve">
Part of exposures covered by Guarantees (%)</t>
  </si>
  <si>
    <t>Part of exposures covered by Credit Derivatives (%)</t>
  </si>
  <si>
    <t>Part of exposures covered by Immovable property Collaterals (%)</t>
  </si>
  <si>
    <t>Part of exposures covered by Receivables (%)</t>
  </si>
  <si>
    <t>Part of exposures covered by Other physical collateral (%)</t>
  </si>
  <si>
    <t>Part of exposures covered by Cash on deposit (%)</t>
  </si>
  <si>
    <t>Part of exposures covered by Life insurance policies (%)</t>
  </si>
  <si>
    <t>Part of exposures covered by Instruments held by a third party (%)</t>
  </si>
  <si>
    <r>
      <rPr>
        <b/>
        <sz val="10"/>
        <rFont val="Calibri"/>
        <family val="2"/>
        <scheme val="minor"/>
      </rPr>
      <t>Article 439 (a) CRR</t>
    </r>
    <r>
      <rPr>
        <sz val="10"/>
        <rFont val="Calibri"/>
        <family val="2"/>
        <scheme val="minor"/>
      </rPr>
      <t xml:space="preserve">
</t>
    </r>
  </si>
  <si>
    <r>
      <rPr>
        <b/>
        <sz val="10"/>
        <color theme="1"/>
        <rFont val="Calibri"/>
        <family val="2"/>
        <scheme val="minor"/>
      </rPr>
      <t>Article 439 (b) CRR</t>
    </r>
    <r>
      <rPr>
        <sz val="10"/>
        <color theme="1"/>
        <rFont val="Calibri"/>
        <family val="2"/>
        <scheme val="minor"/>
      </rPr>
      <t xml:space="preserve">
</t>
    </r>
  </si>
  <si>
    <t xml:space="preserve">Article 439 (c) CRR
</t>
  </si>
  <si>
    <t xml:space="preserve">Article 431 (3) and (4) CRR
</t>
  </si>
  <si>
    <t xml:space="preserve">Article 439 (d) CRR
</t>
  </si>
  <si>
    <r>
      <t xml:space="preserve">Points (a) and (d) of Article 435 (1) CRR
</t>
    </r>
    <r>
      <rPr>
        <sz val="10"/>
        <color theme="1"/>
        <rFont val="Calibri"/>
        <family val="2"/>
        <scheme val="minor"/>
      </rPr>
      <t xml:space="preserve">
</t>
    </r>
  </si>
  <si>
    <r>
      <t xml:space="preserve">Point (b) of Article 435 (1) CRR
</t>
    </r>
    <r>
      <rPr>
        <sz val="11"/>
        <color theme="1"/>
        <rFont val="Calibri"/>
        <family val="2"/>
        <scheme val="minor"/>
      </rPr>
      <t xml:space="preserve">
</t>
    </r>
    <r>
      <rPr>
        <b/>
        <sz val="11"/>
        <color theme="1"/>
        <rFont val="Calibri"/>
        <family val="2"/>
        <scheme val="minor"/>
      </rPr>
      <t xml:space="preserve">
</t>
    </r>
  </si>
  <si>
    <t>Point (c ) of Article 435 (1) CRR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</si>
</sst>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44" formatCode="_-&quot;€&quot;* #,##0.00_-;\-&quot;€&quot;* #,##0.00_-;_-&quot;€&quot;* &quot;-&quot;??_-;_-@_-"/>
    <numFmt numFmtId="43" formatCode="_-* #,##0.00_-;\-* #,##0.00_-;_-* &quot;-&quot;??_-;_-@_-"/>
    <numFmt numFmtId="164" formatCode="0.0000%"/>
    <numFmt numFmtId="165" formatCode="_-* #,##0\ &quot;€&quot;_-;\-* #,##0\ &quot;€&quot;_-;_-* &quot;-&quot;??\ &quot;€&quot;_-;_-@_-"/>
    <numFmt numFmtId="166" formatCode="_-* #,##0_-;\-* #,##0_-;_-* &quot;-&quot;??_-;_-@_-"/>
  </numFmts>
  <fonts count="86">
    <font>
      <sz val="11"/>
      <color theme="1"/>
      <name val="Calibri"/>
      <family val="2"/>
      <scheme val="minor"/>
    </font>
    <font>
      <sz val="11"/>
      <color rgb="FF000000"/>
      <name val="Calibri"/>
      <family val="2"/>
      <scheme val="minor"/>
    </font>
    <font>
      <sz val="11"/>
      <name val="Calibri"/>
      <family val="2"/>
      <scheme val="minor"/>
    </font>
    <font>
      <sz val="8"/>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9"/>
      <color theme="1"/>
      <name val="Calibri"/>
      <family val="2"/>
      <scheme val="minor"/>
    </font>
    <font>
      <i/>
      <sz val="11"/>
      <color rgb="FF000000"/>
      <name val="Calibri"/>
      <family val="2"/>
      <scheme val="minor"/>
    </font>
    <font>
      <b/>
      <sz val="11"/>
      <color rgb="FF000000"/>
      <name val="Calibri"/>
      <family val="2"/>
      <scheme val="minor"/>
    </font>
    <font>
      <b/>
      <sz val="20"/>
      <name val="Arial"/>
      <family val="2"/>
    </font>
    <font>
      <sz val="10"/>
      <name val="Arial"/>
      <family val="2"/>
    </font>
    <font>
      <b/>
      <sz val="12"/>
      <name val="Arial"/>
      <family val="2"/>
    </font>
    <font>
      <b/>
      <sz val="14"/>
      <name val="Calibri"/>
      <family val="2"/>
      <scheme val="minor"/>
    </font>
    <font>
      <sz val="14"/>
      <color theme="1"/>
      <name val="Calibri"/>
      <family val="2"/>
      <scheme val="minor"/>
    </font>
    <font>
      <i/>
      <sz val="11"/>
      <color theme="1"/>
      <name val="Calibri"/>
      <family val="2"/>
      <scheme val="minor"/>
    </font>
    <font>
      <b/>
      <sz val="11"/>
      <name val="Calibri"/>
      <family val="2"/>
      <scheme val="minor"/>
    </font>
    <font>
      <sz val="9"/>
      <name val="Calibri"/>
      <family val="2"/>
      <scheme val="minor"/>
    </font>
    <font>
      <b/>
      <sz val="9"/>
      <name val="Calibri"/>
      <family val="2"/>
      <scheme val="minor"/>
    </font>
    <font>
      <b/>
      <sz val="14"/>
      <color theme="1"/>
      <name val="Calibri"/>
      <family val="2"/>
      <scheme val="minor"/>
    </font>
    <font>
      <b/>
      <sz val="10"/>
      <name val="Arial"/>
      <family val="2"/>
    </font>
    <font>
      <strike/>
      <sz val="11"/>
      <name val="Calibri"/>
      <family val="2"/>
      <scheme val="minor"/>
    </font>
    <font>
      <sz val="10"/>
      <name val="Calibri"/>
      <family val="2"/>
      <scheme val="minor"/>
    </font>
    <font>
      <b/>
      <sz val="12"/>
      <name val="Calibri"/>
      <family val="2"/>
      <scheme val="minor"/>
    </font>
    <font>
      <b/>
      <sz val="10"/>
      <name val="Calibri"/>
      <family val="2"/>
      <scheme val="minor"/>
    </font>
    <font>
      <sz val="12"/>
      <color theme="1"/>
      <name val="Calibri"/>
      <family val="2"/>
      <scheme val="minor"/>
    </font>
    <font>
      <sz val="11"/>
      <color rgb="FF00B0F0"/>
      <name val="Calibri"/>
      <family val="2"/>
      <scheme val="minor"/>
    </font>
    <font>
      <sz val="8"/>
      <color rgb="FFFF0000"/>
      <name val="Calibri"/>
      <family val="2"/>
      <scheme val="minor"/>
    </font>
    <font>
      <i/>
      <sz val="11"/>
      <name val="Calibri"/>
      <family val="2"/>
      <scheme val="minor"/>
    </font>
    <font>
      <b/>
      <sz val="18"/>
      <color rgb="FFFF0000"/>
      <name val="Calibri"/>
      <family val="2"/>
      <scheme val="minor"/>
    </font>
    <font>
      <b/>
      <sz val="11"/>
      <color rgb="FFFF0000"/>
      <name val="Calibri"/>
      <family val="2"/>
      <scheme val="minor"/>
    </font>
    <font>
      <u/>
      <sz val="11"/>
      <color rgb="FF008080"/>
      <name val="Calibri"/>
      <family val="2"/>
      <scheme val="minor"/>
    </font>
    <font>
      <sz val="18"/>
      <color theme="1"/>
      <name val="Calibri"/>
      <family val="2"/>
      <scheme val="minor"/>
    </font>
    <font>
      <sz val="16"/>
      <color theme="1"/>
      <name val="Calibri"/>
      <family val="2"/>
      <scheme val="minor"/>
    </font>
    <font>
      <b/>
      <sz val="10"/>
      <color theme="1"/>
      <name val="Calibri"/>
      <family val="2"/>
      <scheme val="minor"/>
    </font>
    <font>
      <sz val="10"/>
      <color theme="1"/>
      <name val="Calibri"/>
      <family val="2"/>
      <scheme val="minor"/>
    </font>
    <font>
      <sz val="10"/>
      <color rgb="FF000000"/>
      <name val="Calibri"/>
      <family val="2"/>
      <scheme val="minor"/>
    </font>
    <font>
      <b/>
      <sz val="10"/>
      <color rgb="FF000000"/>
      <name val="Calibri"/>
      <family val="2"/>
      <scheme val="minor"/>
    </font>
    <font>
      <b/>
      <sz val="16"/>
      <color theme="1"/>
      <name val="Calibri"/>
      <family val="2"/>
      <scheme val="minor"/>
    </font>
    <font>
      <b/>
      <i/>
      <sz val="11"/>
      <color theme="1"/>
      <name val="Calibri"/>
      <family val="2"/>
      <scheme val="minor"/>
    </font>
    <font>
      <b/>
      <i/>
      <sz val="11"/>
      <name val="Calibri"/>
      <family val="2"/>
      <scheme val="minor"/>
    </font>
    <font>
      <sz val="12"/>
      <name val="Calibri"/>
      <family val="2"/>
      <scheme val="minor"/>
    </font>
    <font>
      <sz val="8.5"/>
      <color theme="1"/>
      <name val="Calibri"/>
      <family val="2"/>
      <scheme val="minor"/>
    </font>
    <font>
      <b/>
      <sz val="8.5"/>
      <color theme="1"/>
      <name val="Calibri"/>
      <family val="2"/>
      <scheme val="minor"/>
    </font>
    <font>
      <b/>
      <sz val="12"/>
      <color rgb="FF000000"/>
      <name val="Calibri"/>
      <family val="2"/>
      <scheme val="minor"/>
    </font>
    <font>
      <i/>
      <strike/>
      <sz val="11"/>
      <color rgb="FFFF0000"/>
      <name val="Calibri"/>
      <family val="2"/>
      <scheme val="minor"/>
    </font>
    <font>
      <i/>
      <sz val="11"/>
      <color theme="9" tint="-0.249977111117893"/>
      <name val="Calibri"/>
      <family val="2"/>
      <scheme val="minor"/>
    </font>
    <font>
      <b/>
      <sz val="14"/>
      <color rgb="FF000000"/>
      <name val="Calibri"/>
      <family val="2"/>
      <scheme val="minor"/>
    </font>
    <font>
      <sz val="11"/>
      <color theme="1"/>
      <name val="Calibri"/>
      <family val="2"/>
      <charset val="238"/>
      <scheme val="minor"/>
    </font>
    <font>
      <sz val="8"/>
      <name val="Calibri"/>
      <family val="2"/>
      <scheme val="minor"/>
    </font>
    <font>
      <sz val="9"/>
      <color rgb="FF1F497D"/>
      <name val="Calibri"/>
      <family val="2"/>
      <scheme val="minor"/>
    </font>
    <font>
      <sz val="9"/>
      <color theme="4" tint="-0.249977111117893"/>
      <name val="Calibri"/>
      <family val="2"/>
      <scheme val="minor"/>
    </font>
    <font>
      <b/>
      <sz val="12"/>
      <color theme="1"/>
      <name val="Calibri"/>
      <family val="2"/>
      <scheme val="minor"/>
    </font>
    <font>
      <sz val="11"/>
      <color rgb="FF1F497D"/>
      <name val="Calibri"/>
      <family val="2"/>
      <scheme val="minor"/>
    </font>
    <font>
      <sz val="10"/>
      <color rgb="FF00B0F0"/>
      <name val="Calibri"/>
      <family val="2"/>
      <scheme val="minor"/>
    </font>
    <font>
      <b/>
      <sz val="20"/>
      <name val="Calibri"/>
      <family val="2"/>
      <scheme val="minor"/>
    </font>
    <font>
      <b/>
      <sz val="9"/>
      <color rgb="FF000000"/>
      <name val="Calibri"/>
      <family val="2"/>
      <scheme val="minor"/>
    </font>
    <font>
      <i/>
      <sz val="9"/>
      <color theme="1"/>
      <name val="Calibri"/>
      <family val="2"/>
      <scheme val="minor"/>
    </font>
    <font>
      <u/>
      <sz val="11"/>
      <name val="Calibri"/>
      <family val="2"/>
      <scheme val="minor"/>
    </font>
    <font>
      <i/>
      <u/>
      <sz val="11"/>
      <name val="Calibri"/>
      <family val="2"/>
      <scheme val="minor"/>
    </font>
    <font>
      <sz val="11"/>
      <color indexed="10"/>
      <name val="Calibri"/>
      <family val="2"/>
      <scheme val="minor"/>
    </font>
    <font>
      <sz val="11"/>
      <color indexed="8"/>
      <name val="Calibri"/>
      <family val="2"/>
      <scheme val="minor"/>
    </font>
    <font>
      <sz val="11"/>
      <color rgb="FF00B050"/>
      <name val="Calibri"/>
      <family val="2"/>
      <scheme val="minor"/>
    </font>
    <font>
      <sz val="8"/>
      <color indexed="8"/>
      <name val="Calibri"/>
      <family val="2"/>
      <scheme val="minor"/>
    </font>
    <font>
      <u/>
      <sz val="11"/>
      <color theme="10"/>
      <name val="Calibri"/>
      <family val="2"/>
      <scheme val="minor"/>
    </font>
    <font>
      <sz val="10"/>
      <color indexed="8"/>
      <name val="Helvetica Neue"/>
    </font>
    <font>
      <b/>
      <sz val="8"/>
      <name val="Calibri"/>
      <family val="2"/>
      <scheme val="minor"/>
    </font>
    <font>
      <i/>
      <sz val="8"/>
      <name val="Calibri"/>
      <family val="2"/>
      <scheme val="minor"/>
    </font>
    <font>
      <b/>
      <sz val="8.5"/>
      <name val="Calibri"/>
      <family val="2"/>
      <scheme val="minor"/>
    </font>
    <font>
      <sz val="8.5"/>
      <name val="Calibri"/>
      <family val="2"/>
      <scheme val="minor"/>
    </font>
    <font>
      <i/>
      <sz val="8.5"/>
      <name val="Calibri"/>
      <family val="2"/>
      <scheme val="minor"/>
    </font>
    <font>
      <i/>
      <sz val="8.5"/>
      <color rgb="FFFF0000"/>
      <name val="Calibri"/>
      <family val="2"/>
      <scheme val="minor"/>
    </font>
    <font>
      <b/>
      <i/>
      <sz val="8.5"/>
      <color theme="1"/>
      <name val="Calibri"/>
      <family val="2"/>
      <scheme val="minor"/>
    </font>
    <font>
      <b/>
      <sz val="8.5"/>
      <color rgb="FF000000"/>
      <name val="Calibri"/>
      <family val="2"/>
      <scheme val="minor"/>
    </font>
    <font>
      <b/>
      <u/>
      <sz val="8"/>
      <color indexed="8"/>
      <name val="Calibri"/>
      <family val="2"/>
      <scheme val="minor"/>
    </font>
    <font>
      <vertAlign val="superscript"/>
      <sz val="8"/>
      <name val="Calibri"/>
      <family val="2"/>
      <scheme val="minor"/>
    </font>
    <font>
      <i/>
      <sz val="8.5"/>
      <color theme="1"/>
      <name val="Calibri"/>
      <family val="2"/>
      <scheme val="minor"/>
    </font>
    <font>
      <sz val="11"/>
      <name val="Calibri "/>
    </font>
    <font>
      <sz val="11"/>
      <color theme="1"/>
      <name val="Calibri"/>
      <family val="2"/>
    </font>
    <font>
      <sz val="11"/>
      <name val="Calibri"/>
      <family val="2"/>
    </font>
    <font>
      <b/>
      <sz val="18"/>
      <color theme="0"/>
      <name val="Calibri"/>
      <family val="2"/>
      <scheme val="minor"/>
    </font>
    <font>
      <b/>
      <sz val="7"/>
      <name val="Calibri"/>
      <family val="2"/>
      <scheme val="minor"/>
    </font>
    <font>
      <b/>
      <strike/>
      <sz val="11"/>
      <name val="Calibri"/>
      <family val="2"/>
      <scheme val="minor"/>
    </font>
    <font>
      <b/>
      <i/>
      <sz val="8"/>
      <name val="Calibri"/>
      <family val="2"/>
      <scheme val="minor"/>
    </font>
    <font>
      <b/>
      <sz val="8"/>
      <color indexed="8"/>
      <name val="Calibri"/>
      <family val="2"/>
      <scheme val="minor"/>
    </font>
    <font>
      <b/>
      <u/>
      <sz val="8"/>
      <name val="Calibri"/>
      <family val="2"/>
      <scheme val="minor"/>
    </font>
  </fonts>
  <fills count="17">
    <fill>
      <patternFill patternType="none"/>
    </fill>
    <fill>
      <patternFill patternType="gray125"/>
    </fill>
    <fill>
      <patternFill patternType="solid">
        <fgColor rgb="FFD0CFCE"/>
        <bgColor indexed="64"/>
      </patternFill>
    </fill>
    <fill>
      <patternFill patternType="solid">
        <fgColor rgb="FFF2F2F2"/>
        <bgColor indexed="64"/>
      </patternFill>
    </fill>
    <fill>
      <patternFill patternType="solid">
        <fgColor rgb="FFFFFFCC"/>
        <bgColor indexed="64"/>
      </patternFill>
    </fill>
    <fill>
      <patternFill patternType="solid">
        <fgColor rgb="FFBFBFBF"/>
        <bgColor indexed="64"/>
      </patternFill>
    </fill>
    <fill>
      <patternFill patternType="lightUp">
        <fgColor auto="1"/>
        <bgColor theme="0"/>
      </patternFill>
    </fill>
    <fill>
      <patternFill patternType="solid">
        <fgColor indexed="9"/>
        <bgColor indexed="64"/>
      </patternFill>
    </fill>
    <fill>
      <patternFill patternType="solid">
        <fgColor indexed="42"/>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bgColor indexed="64"/>
      </patternFill>
    </fill>
    <fill>
      <patternFill patternType="solid">
        <fgColor rgb="FFF3F9FF"/>
        <bgColor indexed="64"/>
      </patternFill>
    </fill>
    <fill>
      <patternFill patternType="solid">
        <fgColor theme="0" tint="-0.249977111117893"/>
        <bgColor indexed="64"/>
      </patternFill>
    </fill>
    <fill>
      <patternFill patternType="solid">
        <fgColor rgb="FFD9D9D9"/>
        <bgColor rgb="FF000000"/>
      </patternFill>
    </fill>
    <fill>
      <patternFill patternType="lightUp">
        <fgColor auto="1"/>
        <bgColor rgb="FFFFFFFF"/>
      </patternFill>
    </fill>
    <fill>
      <patternFill patternType="solid">
        <fgColor rgb="FF00613F"/>
        <bgColor indexed="64"/>
      </patternFill>
    </fill>
  </fills>
  <borders count="16">
    <border>
      <left/>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20">
    <xf numFmtId="0" fontId="0" fillId="0" borderId="0"/>
    <xf numFmtId="9" fontId="4" fillId="0" borderId="0" applyFont="0" applyFill="0" applyBorder="0" applyAlignment="0" applyProtection="0"/>
    <xf numFmtId="0" fontId="10" fillId="7" borderId="4" applyNumberFormat="0" applyFill="0" applyBorder="0" applyAlignment="0" applyProtection="0">
      <alignment horizontal="left"/>
    </xf>
    <xf numFmtId="0" fontId="11" fillId="0" borderId="0">
      <alignment vertical="center"/>
    </xf>
    <xf numFmtId="0" fontId="12" fillId="0" borderId="0" applyNumberFormat="0" applyFill="0" applyBorder="0" applyAlignment="0" applyProtection="0"/>
    <xf numFmtId="0" fontId="11" fillId="0" borderId="0">
      <alignment vertical="center"/>
    </xf>
    <xf numFmtId="3" fontId="11" fillId="8" borderId="13" applyFont="0">
      <alignment horizontal="right" vertical="center"/>
      <protection locked="0"/>
    </xf>
    <xf numFmtId="0" fontId="20" fillId="7" borderId="2" applyFont="0" applyBorder="0">
      <alignment horizontal="center" wrapText="1"/>
    </xf>
    <xf numFmtId="0" fontId="11" fillId="0" borderId="0"/>
    <xf numFmtId="0" fontId="11" fillId="0" borderId="0"/>
    <xf numFmtId="0" fontId="11" fillId="0" borderId="0"/>
    <xf numFmtId="0" fontId="48" fillId="0" borderId="0"/>
    <xf numFmtId="0" fontId="55" fillId="5" borderId="13">
      <alignment horizontal="center" vertical="center"/>
    </xf>
    <xf numFmtId="0" fontId="64" fillId="0" borderId="0" applyNumberFormat="0" applyFill="0" applyBorder="0" applyAlignment="0" applyProtection="0"/>
    <xf numFmtId="43" fontId="4" fillId="0" borderId="0" applyFont="0" applyFill="0" applyBorder="0" applyAlignment="0" applyProtection="0"/>
    <xf numFmtId="0" fontId="65" fillId="0" borderId="0" applyNumberFormat="0" applyFill="0" applyBorder="0" applyProtection="0">
      <alignment vertical="top" wrapText="1"/>
    </xf>
    <xf numFmtId="0" fontId="4" fillId="0" borderId="0"/>
    <xf numFmtId="0" fontId="11" fillId="0" borderId="0"/>
    <xf numFmtId="0" fontId="11" fillId="0" borderId="0"/>
    <xf numFmtId="44" fontId="4" fillId="0" borderId="0" applyFont="0" applyFill="0" applyBorder="0" applyAlignment="0" applyProtection="0"/>
  </cellStyleXfs>
  <cellXfs count="747">
    <xf numFmtId="0" fontId="0" fillId="0" borderId="0" xfId="0"/>
    <xf numFmtId="0" fontId="7" fillId="0" borderId="0" xfId="0" applyFont="1"/>
    <xf numFmtId="0" fontId="6" fillId="0" borderId="0" xfId="0" applyFont="1"/>
    <xf numFmtId="0" fontId="1" fillId="0" borderId="13" xfId="0" applyFont="1" applyBorder="1" applyAlignment="1">
      <alignment horizontal="center" vertical="center" wrapText="1"/>
    </xf>
    <xf numFmtId="0" fontId="2" fillId="0" borderId="13" xfId="0" applyFont="1" applyBorder="1" applyAlignment="1">
      <alignment vertical="center" wrapText="1"/>
    </xf>
    <xf numFmtId="0" fontId="5" fillId="0" borderId="0" xfId="0" applyFont="1"/>
    <xf numFmtId="3" fontId="2" fillId="0" borderId="13" xfId="6" applyFont="1" applyFill="1" applyAlignment="1">
      <alignment horizontal="left" vertical="center" wrapText="1"/>
      <protection locked="0"/>
    </xf>
    <xf numFmtId="0" fontId="13" fillId="0" borderId="0" xfId="0" applyFont="1" applyAlignment="1">
      <alignment vertical="center"/>
    </xf>
    <xf numFmtId="0" fontId="14" fillId="0" borderId="0" xfId="0" applyFont="1"/>
    <xf numFmtId="0" fontId="2" fillId="0" borderId="0" xfId="0" applyFont="1"/>
    <xf numFmtId="0" fontId="19" fillId="0" borderId="0" xfId="0" applyFont="1"/>
    <xf numFmtId="0" fontId="16" fillId="0" borderId="0" xfId="4" applyFont="1" applyFill="1" applyBorder="1" applyAlignment="1">
      <alignment vertical="center"/>
    </xf>
    <xf numFmtId="0" fontId="2" fillId="0" borderId="0" xfId="5" applyFont="1">
      <alignment vertical="center"/>
    </xf>
    <xf numFmtId="0" fontId="2" fillId="0" borderId="0" xfId="3" applyFont="1">
      <alignment vertical="center"/>
    </xf>
    <xf numFmtId="0" fontId="2" fillId="0" borderId="0" xfId="3" quotePrefix="1" applyFont="1" applyAlignment="1">
      <alignment horizontal="right" vertical="center"/>
    </xf>
    <xf numFmtId="0" fontId="2" fillId="0" borderId="0" xfId="3" applyFont="1" applyAlignment="1">
      <alignment horizontal="left" vertical="center" wrapText="1" indent="1"/>
    </xf>
    <xf numFmtId="0" fontId="2" fillId="0" borderId="0" xfId="5" applyFont="1" applyAlignment="1">
      <alignment horizontal="left" vertical="center" wrapText="1" indent="1"/>
    </xf>
    <xf numFmtId="0" fontId="2" fillId="0" borderId="0" xfId="0" applyFont="1" applyAlignment="1">
      <alignment vertical="top"/>
    </xf>
    <xf numFmtId="0" fontId="26" fillId="0" borderId="0" xfId="0" applyFont="1" applyAlignment="1">
      <alignment vertical="top"/>
    </xf>
    <xf numFmtId="0" fontId="16" fillId="0" borderId="0" xfId="0" applyFont="1"/>
    <xf numFmtId="0" fontId="21" fillId="0" borderId="0" xfId="0" applyFont="1"/>
    <xf numFmtId="0" fontId="21" fillId="0" borderId="0" xfId="0" applyFont="1" applyAlignment="1">
      <alignment horizontal="left" wrapText="1"/>
    </xf>
    <xf numFmtId="0" fontId="2" fillId="0" borderId="0" xfId="0" applyFont="1" applyAlignment="1">
      <alignment horizontal="center" wrapText="1"/>
    </xf>
    <xf numFmtId="0" fontId="2" fillId="0" borderId="0" xfId="0" applyFont="1" applyAlignment="1">
      <alignment wrapText="1"/>
    </xf>
    <xf numFmtId="0" fontId="6" fillId="0" borderId="0" xfId="0" applyFont="1" applyAlignment="1">
      <alignment vertical="center"/>
    </xf>
    <xf numFmtId="0" fontId="6" fillId="0" borderId="0" xfId="0" applyFont="1" applyAlignment="1">
      <alignment horizontal="center"/>
    </xf>
    <xf numFmtId="0" fontId="6" fillId="0" borderId="0" xfId="0" applyFont="1" applyAlignment="1">
      <alignment horizontal="center" vertical="center" wrapText="1"/>
    </xf>
    <xf numFmtId="0" fontId="2" fillId="0" borderId="13" xfId="3" applyFont="1" applyBorder="1" applyAlignment="1">
      <alignment horizontal="left" vertical="center" wrapText="1"/>
    </xf>
    <xf numFmtId="0" fontId="2" fillId="0" borderId="0" xfId="0" applyFont="1" applyAlignment="1">
      <alignment vertical="center"/>
    </xf>
    <xf numFmtId="0" fontId="29" fillId="0" borderId="0" xfId="0" applyFont="1"/>
    <xf numFmtId="0" fontId="30" fillId="0" borderId="0" xfId="0" applyFont="1"/>
    <xf numFmtId="0" fontId="31" fillId="0" borderId="0" xfId="0" applyFont="1" applyAlignment="1">
      <alignment horizontal="center" vertical="center"/>
    </xf>
    <xf numFmtId="0" fontId="3" fillId="0" borderId="0" xfId="0" applyFont="1" applyAlignment="1">
      <alignment vertical="center"/>
    </xf>
    <xf numFmtId="0" fontId="32" fillId="0" borderId="0" xfId="0" applyFont="1"/>
    <xf numFmtId="0" fontId="33" fillId="0" borderId="0" xfId="0" applyFont="1" applyAlignment="1">
      <alignment vertical="center"/>
    </xf>
    <xf numFmtId="0" fontId="35" fillId="0" borderId="0" xfId="0" applyFont="1"/>
    <xf numFmtId="0" fontId="33" fillId="0" borderId="0" xfId="0" applyFont="1"/>
    <xf numFmtId="0" fontId="33" fillId="0" borderId="0" xfId="0" applyFont="1" applyAlignment="1">
      <alignment horizontal="left" vertical="center"/>
    </xf>
    <xf numFmtId="0" fontId="39" fillId="0" borderId="0" xfId="0" applyFont="1"/>
    <xf numFmtId="0" fontId="25" fillId="0" borderId="0" xfId="0" applyFont="1" applyAlignment="1">
      <alignment vertical="center"/>
    </xf>
    <xf numFmtId="0" fontId="6" fillId="0" borderId="0" xfId="0" applyFont="1" applyAlignment="1">
      <alignment vertical="center" wrapText="1"/>
    </xf>
    <xf numFmtId="0" fontId="35" fillId="0" borderId="0" xfId="0" applyFont="1" applyAlignment="1">
      <alignment vertical="center"/>
    </xf>
    <xf numFmtId="0" fontId="44" fillId="0" borderId="0" xfId="0" applyFont="1" applyAlignment="1">
      <alignment vertical="center"/>
    </xf>
    <xf numFmtId="0" fontId="47" fillId="0" borderId="0" xfId="0" applyFont="1" applyAlignment="1">
      <alignment vertical="center" wrapText="1"/>
    </xf>
    <xf numFmtId="0" fontId="9" fillId="0" borderId="0" xfId="0" applyFont="1"/>
    <xf numFmtId="0" fontId="47" fillId="0" borderId="0" xfId="0" applyFont="1" applyAlignment="1">
      <alignment vertical="center"/>
    </xf>
    <xf numFmtId="0" fontId="5" fillId="0" borderId="0" xfId="0" applyFont="1" applyAlignment="1">
      <alignment wrapText="1"/>
    </xf>
    <xf numFmtId="0" fontId="1" fillId="0" borderId="0" xfId="0" applyFont="1" applyAlignment="1">
      <alignment vertical="center" wrapText="1"/>
    </xf>
    <xf numFmtId="0" fontId="30" fillId="0" borderId="0" xfId="0" applyFont="1" applyAlignment="1">
      <alignment vertical="center" wrapText="1"/>
    </xf>
    <xf numFmtId="0" fontId="2" fillId="0" borderId="0" xfId="0" applyFont="1" applyAlignment="1">
      <alignment horizontal="center" vertical="center"/>
    </xf>
    <xf numFmtId="0" fontId="0" fillId="0" borderId="0" xfId="0" applyFont="1"/>
    <xf numFmtId="0" fontId="0" fillId="0" borderId="0" xfId="0" applyFont="1" applyAlignment="1">
      <alignment vertical="center"/>
    </xf>
    <xf numFmtId="0" fontId="0" fillId="0" borderId="0" xfId="0" applyFont="1" applyAlignment="1">
      <alignment horizontal="center"/>
    </xf>
    <xf numFmtId="0" fontId="0" fillId="0" borderId="5" xfId="0" applyFont="1" applyBorder="1"/>
    <xf numFmtId="0" fontId="0" fillId="0" borderId="0" xfId="0" applyFont="1" applyAlignment="1">
      <alignment horizontal="center" vertical="center" wrapText="1"/>
    </xf>
    <xf numFmtId="0" fontId="0" fillId="0" borderId="13" xfId="0" applyFont="1" applyBorder="1" applyAlignment="1">
      <alignment vertical="center" wrapText="1"/>
    </xf>
    <xf numFmtId="0" fontId="0" fillId="0" borderId="13" xfId="0" applyFont="1" applyBorder="1" applyAlignment="1">
      <alignment horizontal="left" vertical="center" wrapText="1"/>
    </xf>
    <xf numFmtId="0" fontId="42" fillId="0" borderId="0" xfId="0" applyFont="1" applyAlignment="1">
      <alignment vertical="center" wrapText="1"/>
    </xf>
    <xf numFmtId="0" fontId="1" fillId="0" borderId="0" xfId="0" applyFont="1" applyAlignment="1">
      <alignment vertical="center"/>
    </xf>
    <xf numFmtId="0" fontId="0" fillId="0" borderId="0" xfId="0" applyFont="1" applyAlignment="1">
      <alignment vertical="center" wrapText="1"/>
    </xf>
    <xf numFmtId="0" fontId="38" fillId="0" borderId="0" xfId="0" applyFont="1" applyAlignment="1">
      <alignment vertical="center" wrapText="1"/>
    </xf>
    <xf numFmtId="0" fontId="34" fillId="0" borderId="0" xfId="0" applyFont="1" applyAlignment="1">
      <alignment wrapText="1"/>
    </xf>
    <xf numFmtId="0" fontId="38" fillId="0" borderId="0" xfId="0" applyFont="1" applyAlignment="1">
      <alignment wrapText="1"/>
    </xf>
    <xf numFmtId="0" fontId="0" fillId="0" borderId="0" xfId="0" quotePrefix="1" applyFont="1" applyAlignment="1">
      <alignment horizontal="left" vertical="center" indent="5"/>
    </xf>
    <xf numFmtId="0" fontId="42" fillId="0" borderId="0" xfId="0" applyFont="1" applyAlignment="1">
      <alignment horizontal="center" vertical="center" wrapText="1"/>
    </xf>
    <xf numFmtId="0" fontId="0" fillId="0" borderId="0" xfId="0" applyFont="1" applyAlignment="1">
      <alignment vertical="center" wrapText="1"/>
    </xf>
    <xf numFmtId="0" fontId="0" fillId="0" borderId="0" xfId="0" applyFont="1" applyAlignment="1">
      <alignment wrapText="1"/>
    </xf>
    <xf numFmtId="0" fontId="19" fillId="0" borderId="0" xfId="0" applyFont="1" applyAlignment="1">
      <alignment vertical="center" wrapText="1"/>
    </xf>
    <xf numFmtId="0" fontId="52" fillId="0" borderId="0" xfId="0" applyFont="1" applyAlignment="1">
      <alignment vertical="center"/>
    </xf>
    <xf numFmtId="0" fontId="0" fillId="0" borderId="0" xfId="0" applyFont="1" applyAlignment="1">
      <alignment horizontal="center" vertical="center"/>
    </xf>
    <xf numFmtId="0" fontId="0" fillId="0" borderId="0" xfId="0" applyFont="1" applyAlignment="1">
      <alignment vertical="top"/>
    </xf>
    <xf numFmtId="0" fontId="36" fillId="0" borderId="0" xfId="0" applyFont="1" applyAlignment="1">
      <alignment horizontal="left" vertical="top" wrapText="1"/>
    </xf>
    <xf numFmtId="0" fontId="52" fillId="0" borderId="0" xfId="0" applyFont="1"/>
    <xf numFmtId="0" fontId="3" fillId="0" borderId="0" xfId="0" applyFont="1" applyAlignment="1">
      <alignment horizontal="center" vertical="center" wrapText="1"/>
    </xf>
    <xf numFmtId="0" fontId="27" fillId="0" borderId="0" xfId="0" applyFont="1" applyAlignment="1">
      <alignment horizontal="center" vertical="center" wrapText="1"/>
    </xf>
    <xf numFmtId="0" fontId="0" fillId="0" borderId="13" xfId="0" applyFont="1" applyBorder="1" applyAlignment="1">
      <alignment vertical="top" wrapText="1"/>
    </xf>
    <xf numFmtId="0" fontId="0" fillId="0" borderId="0" xfId="0" applyFont="1" applyAlignment="1">
      <alignment horizontal="left" vertical="center"/>
    </xf>
    <xf numFmtId="0" fontId="22" fillId="0" borderId="0" xfId="5" applyFont="1">
      <alignment vertical="center"/>
    </xf>
    <xf numFmtId="0" fontId="54" fillId="0" borderId="0" xfId="5" applyFont="1" applyAlignment="1">
      <alignment vertical="top"/>
    </xf>
    <xf numFmtId="0" fontId="22" fillId="0" borderId="0" xfId="5" applyFont="1" applyAlignment="1">
      <alignment vertical="top"/>
    </xf>
    <xf numFmtId="0" fontId="22" fillId="0" borderId="0" xfId="5" applyFont="1" applyAlignment="1">
      <alignment vertical="top" wrapText="1"/>
    </xf>
    <xf numFmtId="0" fontId="23" fillId="0" borderId="0" xfId="4" applyFont="1" applyFill="1" applyBorder="1" applyAlignment="1">
      <alignment horizontal="left" vertical="center"/>
    </xf>
    <xf numFmtId="0" fontId="16" fillId="0" borderId="0" xfId="4" applyFont="1" applyFill="1" applyBorder="1" applyAlignment="1">
      <alignment horizontal="left" vertical="center"/>
    </xf>
    <xf numFmtId="0" fontId="9" fillId="2" borderId="13" xfId="0" applyFont="1" applyFill="1" applyBorder="1" applyAlignment="1">
      <alignment vertical="center" wrapText="1"/>
    </xf>
    <xf numFmtId="0" fontId="17" fillId="4" borderId="13" xfId="0" applyFont="1" applyFill="1" applyBorder="1" applyAlignment="1">
      <alignment horizontal="center" vertical="center" wrapText="1"/>
    </xf>
    <xf numFmtId="0" fontId="0" fillId="0" borderId="0" xfId="0" applyFont="1" applyAlignment="1"/>
    <xf numFmtId="0" fontId="7" fillId="4" borderId="13" xfId="0" quotePrefix="1" applyFont="1" applyFill="1" applyBorder="1" applyAlignment="1">
      <alignment horizontal="center" vertical="center" wrapText="1"/>
    </xf>
    <xf numFmtId="0" fontId="0" fillId="4" borderId="13" xfId="0" applyFont="1" applyFill="1" applyBorder="1" applyAlignment="1">
      <alignment horizontal="center" vertical="center"/>
    </xf>
    <xf numFmtId="0" fontId="7" fillId="4" borderId="13" xfId="0" applyFont="1" applyFill="1" applyBorder="1" applyAlignment="1">
      <alignment horizontal="center" vertical="center"/>
    </xf>
    <xf numFmtId="0" fontId="16" fillId="2" borderId="13"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0" fillId="2" borderId="15" xfId="0" applyFont="1" applyFill="1" applyBorder="1" applyAlignment="1">
      <alignment wrapText="1"/>
    </xf>
    <xf numFmtId="0" fontId="2" fillId="2" borderId="1" xfId="0" applyFont="1" applyFill="1" applyBorder="1" applyAlignment="1">
      <alignment horizontal="left" vertical="center" wrapText="1"/>
    </xf>
    <xf numFmtId="0" fontId="0" fillId="2" borderId="6" xfId="0" applyFont="1" applyFill="1" applyBorder="1" applyAlignment="1">
      <alignment wrapText="1"/>
    </xf>
    <xf numFmtId="0" fontId="53" fillId="2" borderId="1" xfId="0" applyFont="1" applyFill="1" applyBorder="1" applyAlignment="1">
      <alignment horizontal="left" vertical="center" wrapText="1" indent="3"/>
    </xf>
    <xf numFmtId="0" fontId="0" fillId="2" borderId="14" xfId="0" applyFont="1" applyFill="1" applyBorder="1" applyAlignment="1">
      <alignment wrapText="1"/>
    </xf>
    <xf numFmtId="0" fontId="0" fillId="6" borderId="13" xfId="0" applyFont="1" applyFill="1" applyBorder="1"/>
    <xf numFmtId="0" fontId="0" fillId="4" borderId="13" xfId="0" applyFont="1" applyFill="1" applyBorder="1" applyAlignment="1">
      <alignment horizontal="center"/>
    </xf>
    <xf numFmtId="0" fontId="35" fillId="2" borderId="14" xfId="0" applyFont="1" applyFill="1" applyBorder="1" applyAlignment="1">
      <alignment horizontal="center" vertical="center" wrapText="1"/>
    </xf>
    <xf numFmtId="0" fontId="35" fillId="2" borderId="15" xfId="0" applyFont="1" applyFill="1" applyBorder="1" applyAlignment="1">
      <alignment vertical="center" wrapText="1"/>
    </xf>
    <xf numFmtId="0" fontId="7" fillId="0" borderId="0" xfId="0" applyFont="1" applyAlignment="1">
      <alignment vertical="center"/>
    </xf>
    <xf numFmtId="0" fontId="7" fillId="0" borderId="0" xfId="0" applyFont="1" applyAlignment="1">
      <alignment horizontal="center" vertical="center"/>
    </xf>
    <xf numFmtId="0" fontId="0" fillId="2" borderId="4" xfId="0" applyFont="1" applyFill="1" applyBorder="1"/>
    <xf numFmtId="0" fontId="1" fillId="2" borderId="13" xfId="0" applyFont="1" applyFill="1" applyBorder="1" applyAlignment="1">
      <alignment vertical="center"/>
    </xf>
    <xf numFmtId="0" fontId="0" fillId="2" borderId="10" xfId="0" applyFont="1" applyFill="1" applyBorder="1"/>
    <xf numFmtId="0" fontId="6" fillId="2" borderId="13" xfId="0" applyFont="1" applyFill="1" applyBorder="1" applyAlignment="1">
      <alignment vertical="center" wrapText="1"/>
    </xf>
    <xf numFmtId="0" fontId="16" fillId="2" borderId="13" xfId="0" applyFont="1" applyFill="1" applyBorder="1"/>
    <xf numFmtId="0" fontId="2" fillId="2" borderId="13" xfId="0" applyFont="1" applyFill="1" applyBorder="1"/>
    <xf numFmtId="0" fontId="16" fillId="2" borderId="13" xfId="0" applyFont="1" applyFill="1" applyBorder="1" applyAlignment="1">
      <alignment horizontal="justify" vertical="center"/>
    </xf>
    <xf numFmtId="0" fontId="16" fillId="2" borderId="13" xfId="0" applyFont="1" applyFill="1" applyBorder="1" applyAlignment="1">
      <alignment horizontal="justify" vertical="center" wrapText="1"/>
    </xf>
    <xf numFmtId="0" fontId="16" fillId="2" borderId="13" xfId="0" applyFont="1" applyFill="1" applyBorder="1" applyAlignment="1">
      <alignment vertical="center" wrapText="1"/>
    </xf>
    <xf numFmtId="0" fontId="6" fillId="2" borderId="7" xfId="0" applyFont="1" applyFill="1" applyBorder="1"/>
    <xf numFmtId="0" fontId="6" fillId="2" borderId="8" xfId="0" applyFont="1" applyFill="1" applyBorder="1"/>
    <xf numFmtId="0" fontId="9" fillId="2" borderId="13" xfId="0" applyFont="1" applyFill="1" applyBorder="1" applyAlignment="1">
      <alignment horizontal="center" vertical="center" wrapText="1"/>
    </xf>
    <xf numFmtId="0" fontId="18" fillId="0" borderId="0" xfId="2" applyFont="1" applyFill="1" applyBorder="1" applyAlignment="1">
      <alignment vertical="center"/>
    </xf>
    <xf numFmtId="0" fontId="17" fillId="0" borderId="0" xfId="3" applyFont="1">
      <alignment vertical="center"/>
    </xf>
    <xf numFmtId="0" fontId="18" fillId="0" borderId="0" xfId="4" applyFont="1" applyFill="1" applyBorder="1" applyAlignment="1">
      <alignment horizontal="left" vertical="center"/>
    </xf>
    <xf numFmtId="0" fontId="6" fillId="2" borderId="13" xfId="0" applyFont="1" applyFill="1" applyBorder="1" applyAlignment="1">
      <alignment horizontal="left" vertical="center" wrapText="1"/>
    </xf>
    <xf numFmtId="0" fontId="2" fillId="2" borderId="13" xfId="7" applyFont="1" applyFill="1" applyBorder="1" applyAlignment="1">
      <alignment horizontal="center" vertical="center" wrapText="1"/>
    </xf>
    <xf numFmtId="0" fontId="16" fillId="2" borderId="15" xfId="3" applyFont="1" applyFill="1" applyBorder="1" applyAlignment="1">
      <alignment horizontal="left" vertical="center" wrapText="1" indent="1"/>
    </xf>
    <xf numFmtId="0" fontId="8" fillId="2" borderId="13" xfId="0" applyFont="1" applyFill="1" applyBorder="1" applyAlignment="1">
      <alignment vertical="center"/>
    </xf>
    <xf numFmtId="0" fontId="2" fillId="2" borderId="13" xfId="0" applyFont="1" applyFill="1" applyBorder="1" applyAlignment="1">
      <alignment vertical="center"/>
    </xf>
    <xf numFmtId="0" fontId="57" fillId="0" borderId="0" xfId="0" applyFont="1"/>
    <xf numFmtId="0" fontId="0" fillId="0" borderId="4" xfId="0" applyFont="1" applyBorder="1" applyAlignment="1">
      <alignment vertical="center" wrapText="1"/>
    </xf>
    <xf numFmtId="0" fontId="2" fillId="0" borderId="0" xfId="0" applyFont="1" applyAlignment="1">
      <alignment horizontal="left"/>
    </xf>
    <xf numFmtId="0" fontId="2" fillId="0" borderId="0" xfId="0" applyFont="1" applyAlignment="1">
      <alignment horizontal="left" wrapText="1"/>
    </xf>
    <xf numFmtId="0" fontId="2" fillId="2" borderId="15" xfId="0" applyFont="1" applyFill="1" applyBorder="1" applyAlignment="1">
      <alignment horizontal="center" vertical="center" wrapText="1"/>
    </xf>
    <xf numFmtId="0" fontId="0" fillId="0" borderId="0" xfId="0" applyFont="1" applyAlignment="1">
      <alignment vertical="center" wrapText="1"/>
    </xf>
    <xf numFmtId="0" fontId="16" fillId="2" borderId="13" xfId="0" applyFont="1" applyFill="1" applyBorder="1" applyAlignment="1">
      <alignment horizontal="left" vertical="center"/>
    </xf>
    <xf numFmtId="0" fontId="2" fillId="2" borderId="13" xfId="0" applyFont="1" applyFill="1" applyBorder="1" applyAlignment="1">
      <alignment horizontal="left" vertical="center" wrapText="1"/>
    </xf>
    <xf numFmtId="0" fontId="2" fillId="0" borderId="13" xfId="0" applyFont="1" applyBorder="1" applyAlignment="1">
      <alignment horizontal="center" vertical="center" wrapText="1"/>
    </xf>
    <xf numFmtId="0" fontId="37" fillId="2" borderId="13" xfId="0" applyFont="1" applyFill="1" applyBorder="1" applyAlignment="1">
      <alignment vertical="center" wrapText="1"/>
    </xf>
    <xf numFmtId="0" fontId="2" fillId="0" borderId="0" xfId="0" applyFont="1" applyAlignment="1">
      <alignment horizontal="center" vertical="center" wrapText="1"/>
    </xf>
    <xf numFmtId="0" fontId="17" fillId="4" borderId="13" xfId="0" applyFont="1" applyFill="1" applyBorder="1" applyAlignment="1">
      <alignment horizontal="center" vertical="top"/>
    </xf>
    <xf numFmtId="0" fontId="2" fillId="9" borderId="13" xfId="0" applyFont="1" applyFill="1" applyBorder="1" applyAlignment="1">
      <alignment horizontal="center" vertical="center" wrapText="1"/>
    </xf>
    <xf numFmtId="0" fontId="16" fillId="0" borderId="0" xfId="8" applyFont="1" applyAlignment="1">
      <alignment horizontal="left" vertical="center"/>
    </xf>
    <xf numFmtId="0" fontId="16" fillId="0" borderId="0" xfId="4" applyFont="1" applyFill="1" applyBorder="1" applyAlignment="1">
      <alignment horizontal="left" vertical="center" indent="1"/>
    </xf>
    <xf numFmtId="0" fontId="16" fillId="0" borderId="0" xfId="2" applyFont="1" applyFill="1" applyBorder="1" applyAlignment="1">
      <alignment vertical="center"/>
    </xf>
    <xf numFmtId="0" fontId="16" fillId="0" borderId="0" xfId="4" applyFont="1" applyFill="1" applyBorder="1" applyAlignment="1">
      <alignment vertical="center" wrapText="1"/>
    </xf>
    <xf numFmtId="0" fontId="16" fillId="0" borderId="0" xfId="7" applyFont="1" applyFill="1" applyBorder="1" applyAlignment="1">
      <alignment horizontal="center" vertical="center" wrapText="1"/>
    </xf>
    <xf numFmtId="3" fontId="2" fillId="0" borderId="0" xfId="6" applyFont="1" applyFill="1" applyBorder="1" applyAlignment="1">
      <alignment horizontal="center" vertical="center"/>
      <protection locked="0"/>
    </xf>
    <xf numFmtId="0" fontId="2" fillId="0" borderId="0" xfId="5" applyFont="1" applyAlignment="1">
      <alignment vertical="center" wrapText="1"/>
    </xf>
    <xf numFmtId="0" fontId="62" fillId="0" borderId="0" xfId="5" applyFont="1" applyAlignment="1">
      <alignment vertical="top"/>
    </xf>
    <xf numFmtId="0" fontId="4" fillId="0" borderId="0" xfId="0" applyFont="1" applyAlignment="1">
      <alignment vertical="top"/>
    </xf>
    <xf numFmtId="0" fontId="2" fillId="0" borderId="0" xfId="5" applyFont="1" applyAlignment="1">
      <alignment vertical="top" wrapText="1"/>
    </xf>
    <xf numFmtId="0" fontId="15" fillId="0" borderId="0" xfId="0" applyFont="1"/>
    <xf numFmtId="0" fontId="16" fillId="2" borderId="13" xfId="0" applyFont="1" applyFill="1" applyBorder="1" applyAlignment="1">
      <alignment vertical="center"/>
    </xf>
    <xf numFmtId="0" fontId="0" fillId="2" borderId="2" xfId="0" applyFont="1" applyFill="1" applyBorder="1" applyAlignment="1">
      <alignment vertical="center" wrapText="1"/>
    </xf>
    <xf numFmtId="0" fontId="34" fillId="2" borderId="13" xfId="0" applyFont="1" applyFill="1" applyBorder="1" applyAlignment="1">
      <alignment horizontal="left" vertical="center" wrapText="1"/>
    </xf>
    <xf numFmtId="0" fontId="38" fillId="0" borderId="0" xfId="0" applyFont="1" applyAlignment="1">
      <alignment horizontal="center" vertical="center" wrapText="1"/>
    </xf>
    <xf numFmtId="0" fontId="2" fillId="2" borderId="13" xfId="0" applyFont="1" applyFill="1" applyBorder="1" applyAlignment="1">
      <alignment horizontal="left" wrapText="1"/>
    </xf>
    <xf numFmtId="9" fontId="2" fillId="2" borderId="15" xfId="1" applyFont="1" applyFill="1" applyBorder="1" applyAlignment="1">
      <alignment horizontal="center" vertical="center" wrapText="1"/>
    </xf>
    <xf numFmtId="0" fontId="16" fillId="2" borderId="13" xfId="0" applyFont="1" applyFill="1" applyBorder="1" applyAlignment="1">
      <alignment horizontal="left"/>
    </xf>
    <xf numFmtId="0" fontId="6" fillId="2" borderId="13" xfId="0" applyFont="1" applyFill="1" applyBorder="1" applyAlignment="1">
      <alignment vertical="center"/>
    </xf>
    <xf numFmtId="0" fontId="6" fillId="2" borderId="13" xfId="0" applyFont="1" applyFill="1" applyBorder="1" applyAlignment="1">
      <alignment horizontal="center" vertical="center"/>
    </xf>
    <xf numFmtId="0" fontId="43" fillId="2" borderId="13" xfId="0" applyFont="1" applyFill="1" applyBorder="1" applyAlignment="1">
      <alignment vertical="center" wrapText="1"/>
    </xf>
    <xf numFmtId="0" fontId="28" fillId="0" borderId="0" xfId="0" applyFont="1"/>
    <xf numFmtId="0" fontId="2" fillId="2" borderId="13" xfId="0" applyFont="1" applyFill="1" applyBorder="1" applyAlignment="1">
      <alignment horizontal="left" wrapText="1" indent="2"/>
    </xf>
    <xf numFmtId="0" fontId="2" fillId="2" borderId="14" xfId="5" applyFont="1" applyFill="1" applyBorder="1">
      <alignment vertical="center"/>
    </xf>
    <xf numFmtId="0" fontId="2" fillId="2" borderId="14" xfId="7" applyFont="1" applyFill="1" applyBorder="1" applyAlignment="1">
      <alignment horizontal="center" vertical="center" wrapText="1"/>
    </xf>
    <xf numFmtId="0" fontId="0" fillId="2" borderId="14" xfId="0" applyFont="1" applyFill="1" applyBorder="1"/>
    <xf numFmtId="0" fontId="0" fillId="2" borderId="6" xfId="0" applyFont="1" applyFill="1" applyBorder="1"/>
    <xf numFmtId="0" fontId="3" fillId="0" borderId="0" xfId="0" applyFont="1" applyBorder="1" applyAlignment="1">
      <alignment vertical="center" wrapText="1"/>
    </xf>
    <xf numFmtId="0" fontId="0" fillId="2" borderId="13" xfId="0" applyFont="1" applyFill="1" applyBorder="1" applyAlignment="1">
      <alignment horizontal="center" vertical="center" wrapText="1"/>
    </xf>
    <xf numFmtId="0" fontId="0" fillId="0" borderId="0" xfId="0" applyFont="1" applyAlignment="1">
      <alignment vertical="center" wrapText="1"/>
    </xf>
    <xf numFmtId="0" fontId="0" fillId="2" borderId="13" xfId="0" applyFont="1" applyFill="1" applyBorder="1" applyAlignment="1">
      <alignment horizontal="center" vertical="center"/>
    </xf>
    <xf numFmtId="0" fontId="2" fillId="2" borderId="13" xfId="0" applyFont="1" applyFill="1" applyBorder="1" applyAlignment="1">
      <alignment horizontal="center" vertical="center" wrapText="1"/>
    </xf>
    <xf numFmtId="0" fontId="15" fillId="0" borderId="0" xfId="0" applyFont="1" applyAlignment="1">
      <alignment vertical="center"/>
    </xf>
    <xf numFmtId="0" fontId="0" fillId="0" borderId="0" xfId="0" applyFont="1" applyFill="1" applyBorder="1"/>
    <xf numFmtId="0" fontId="3" fillId="0" borderId="0" xfId="0" applyFont="1" applyAlignment="1">
      <alignment horizontal="left" vertical="center"/>
    </xf>
    <xf numFmtId="0" fontId="63" fillId="0" borderId="0" xfId="5" applyFont="1" applyAlignment="1">
      <alignment horizontal="left" vertical="center"/>
    </xf>
    <xf numFmtId="0" fontId="63" fillId="0" borderId="0" xfId="4" applyFont="1" applyFill="1" applyBorder="1" applyAlignment="1">
      <alignment horizontal="left" vertical="center"/>
    </xf>
    <xf numFmtId="0" fontId="63" fillId="0" borderId="0" xfId="0" applyFont="1" applyAlignment="1">
      <alignment horizontal="left" vertical="center"/>
    </xf>
    <xf numFmtId="0" fontId="63" fillId="0" borderId="0" xfId="0" applyFont="1" applyBorder="1" applyAlignment="1">
      <alignment horizontal="left" vertical="center"/>
    </xf>
    <xf numFmtId="0" fontId="2" fillId="2" borderId="2" xfId="0" applyFont="1" applyFill="1" applyBorder="1" applyAlignment="1">
      <alignment vertical="center"/>
    </xf>
    <xf numFmtId="0" fontId="0" fillId="2" borderId="1" xfId="0" applyFont="1" applyFill="1" applyBorder="1" applyAlignment="1">
      <alignment horizontal="left" vertical="center" wrapText="1" indent="1"/>
    </xf>
    <xf numFmtId="0" fontId="0" fillId="0" borderId="13" xfId="0" applyFont="1" applyBorder="1" applyAlignment="1">
      <alignment horizontal="left" vertical="top" wrapText="1"/>
    </xf>
    <xf numFmtId="0" fontId="0" fillId="2" borderId="15"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39" fillId="0" borderId="0" xfId="0" applyFont="1" applyAlignment="1">
      <alignment vertical="center"/>
    </xf>
    <xf numFmtId="0" fontId="6" fillId="2" borderId="13" xfId="0" applyFont="1" applyFill="1" applyBorder="1" applyAlignment="1">
      <alignment horizontal="left" vertical="center" wrapText="1" indent="1"/>
    </xf>
    <xf numFmtId="0" fontId="17" fillId="2" borderId="13" xfId="0" applyFont="1" applyFill="1" applyBorder="1" applyAlignment="1">
      <alignment horizontal="left" vertical="center" wrapText="1"/>
    </xf>
    <xf numFmtId="0" fontId="50" fillId="2" borderId="13" xfId="0" applyFont="1" applyFill="1" applyBorder="1" applyAlignment="1">
      <alignment horizontal="left" vertical="center" wrapText="1" indent="3"/>
    </xf>
    <xf numFmtId="0" fontId="51" fillId="2" borderId="13" xfId="0" applyFont="1" applyFill="1" applyBorder="1" applyAlignment="1">
      <alignment horizontal="left" vertical="center" wrapText="1" indent="3"/>
    </xf>
    <xf numFmtId="0" fontId="0" fillId="2" borderId="15" xfId="0" applyFont="1" applyFill="1" applyBorder="1"/>
    <xf numFmtId="0" fontId="2" fillId="2" borderId="1" xfId="0" applyFont="1" applyFill="1" applyBorder="1" applyAlignment="1">
      <alignment horizontal="left" vertical="center" wrapText="1" indent="1"/>
    </xf>
    <xf numFmtId="0" fontId="6" fillId="2" borderId="2" xfId="0" applyFont="1" applyFill="1" applyBorder="1" applyAlignment="1">
      <alignment vertical="center"/>
    </xf>
    <xf numFmtId="0" fontId="2" fillId="0" borderId="13" xfId="0" applyFont="1" applyFill="1" applyBorder="1" applyAlignment="1">
      <alignment vertical="center" wrapText="1"/>
    </xf>
    <xf numFmtId="0" fontId="2" fillId="0" borderId="13" xfId="0" applyFont="1" applyFill="1" applyBorder="1" applyAlignment="1">
      <alignment vertical="center"/>
    </xf>
    <xf numFmtId="0" fontId="16" fillId="2" borderId="13" xfId="3" applyFont="1" applyFill="1" applyBorder="1" applyAlignment="1">
      <alignment horizontal="left" vertical="center" wrapText="1" indent="1"/>
    </xf>
    <xf numFmtId="0" fontId="22" fillId="2" borderId="13" xfId="0" applyFont="1" applyFill="1" applyBorder="1" applyAlignment="1">
      <alignment horizontal="justify" vertical="center" wrapText="1"/>
    </xf>
    <xf numFmtId="0" fontId="35" fillId="2" borderId="13" xfId="0" applyFont="1" applyFill="1" applyBorder="1" applyAlignment="1">
      <alignment horizontal="justify" vertical="center" wrapText="1"/>
    </xf>
    <xf numFmtId="0" fontId="6" fillId="2" borderId="2" xfId="0" applyFont="1" applyFill="1" applyBorder="1" applyAlignment="1">
      <alignment horizontal="left" vertical="center"/>
    </xf>
    <xf numFmtId="0" fontId="6" fillId="2" borderId="3" xfId="0" applyFont="1" applyFill="1" applyBorder="1" applyAlignment="1">
      <alignment horizontal="left" vertical="center"/>
    </xf>
    <xf numFmtId="0" fontId="6" fillId="2" borderId="1" xfId="0" applyFont="1" applyFill="1" applyBorder="1" applyAlignment="1">
      <alignment horizontal="left" vertical="center"/>
    </xf>
    <xf numFmtId="0" fontId="1" fillId="2" borderId="3" xfId="0" applyFont="1" applyFill="1" applyBorder="1" applyAlignment="1">
      <alignment horizontal="left" vertical="center"/>
    </xf>
    <xf numFmtId="0" fontId="1" fillId="2" borderId="1" xfId="0" applyFont="1" applyFill="1" applyBorder="1" applyAlignment="1">
      <alignment horizontal="left" vertical="center"/>
    </xf>
    <xf numFmtId="0" fontId="37" fillId="2" borderId="2" xfId="0" applyFont="1" applyFill="1" applyBorder="1" applyAlignment="1">
      <alignment horizontal="left" vertical="center" wrapText="1" indent="1"/>
    </xf>
    <xf numFmtId="0" fontId="37" fillId="2" borderId="1" xfId="0" applyFont="1" applyFill="1" applyBorder="1" applyAlignment="1">
      <alignment horizontal="left" vertical="center" wrapText="1"/>
    </xf>
    <xf numFmtId="0" fontId="2" fillId="2" borderId="3" xfId="0" applyFont="1" applyFill="1" applyBorder="1" applyAlignment="1">
      <alignment horizontal="left" vertical="center"/>
    </xf>
    <xf numFmtId="0" fontId="2" fillId="2" borderId="1" xfId="0" applyFont="1" applyFill="1" applyBorder="1" applyAlignment="1">
      <alignment horizontal="left" vertical="center"/>
    </xf>
    <xf numFmtId="0" fontId="6" fillId="2" borderId="3" xfId="0" applyFont="1" applyFill="1" applyBorder="1" applyAlignment="1">
      <alignment vertical="center"/>
    </xf>
    <xf numFmtId="0" fontId="6" fillId="2" borderId="1" xfId="0" applyFont="1" applyFill="1" applyBorder="1" applyAlignment="1">
      <alignment vertical="center"/>
    </xf>
    <xf numFmtId="0" fontId="16" fillId="2" borderId="15" xfId="0" applyFont="1" applyFill="1" applyBorder="1" applyAlignment="1">
      <alignment vertical="center"/>
    </xf>
    <xf numFmtId="0" fontId="6" fillId="2" borderId="6" xfId="0" applyFont="1" applyFill="1" applyBorder="1" applyAlignment="1"/>
    <xf numFmtId="0" fontId="6" fillId="2" borderId="13" xfId="0" applyFont="1" applyFill="1" applyBorder="1" applyAlignment="1"/>
    <xf numFmtId="0" fontId="40" fillId="2" borderId="15" xfId="0" applyFont="1" applyFill="1" applyBorder="1" applyAlignment="1">
      <alignment vertical="center"/>
    </xf>
    <xf numFmtId="0" fontId="40" fillId="2" borderId="13" xfId="0" applyFont="1" applyFill="1" applyBorder="1" applyAlignment="1">
      <alignment vertical="center"/>
    </xf>
    <xf numFmtId="0" fontId="16" fillId="2" borderId="3" xfId="0" applyFont="1" applyFill="1" applyBorder="1" applyAlignment="1">
      <alignment vertical="center" wrapText="1"/>
    </xf>
    <xf numFmtId="0" fontId="16" fillId="2" borderId="1" xfId="0" applyFont="1" applyFill="1" applyBorder="1" applyAlignment="1">
      <alignment vertical="center" wrapText="1"/>
    </xf>
    <xf numFmtId="0" fontId="2" fillId="10" borderId="3" xfId="0" applyFont="1" applyFill="1" applyBorder="1" applyAlignment="1">
      <alignment vertical="center" wrapText="1"/>
    </xf>
    <xf numFmtId="0" fontId="2" fillId="10" borderId="1" xfId="0" applyFont="1" applyFill="1" applyBorder="1" applyAlignment="1">
      <alignment vertical="center" wrapText="1"/>
    </xf>
    <xf numFmtId="0" fontId="2" fillId="2" borderId="3" xfId="0" applyFont="1" applyFill="1" applyBorder="1" applyAlignment="1">
      <alignment horizontal="left"/>
    </xf>
    <xf numFmtId="0" fontId="0" fillId="2" borderId="3" xfId="0" applyFont="1" applyFill="1" applyBorder="1"/>
    <xf numFmtId="0" fontId="2" fillId="2" borderId="3" xfId="0" applyFont="1" applyFill="1" applyBorder="1" applyAlignment="1">
      <alignment horizontal="center" vertical="center" wrapText="1"/>
    </xf>
    <xf numFmtId="0" fontId="16" fillId="2" borderId="2" xfId="3" applyFont="1" applyFill="1" applyBorder="1" applyAlignment="1">
      <alignment horizontal="right" vertical="center" wrapText="1"/>
    </xf>
    <xf numFmtId="0" fontId="0" fillId="12" borderId="2" xfId="0" applyFont="1" applyFill="1" applyBorder="1" applyAlignment="1">
      <alignment vertical="center"/>
    </xf>
    <xf numFmtId="0" fontId="0" fillId="12" borderId="3" xfId="0" applyFont="1" applyFill="1" applyBorder="1" applyAlignment="1">
      <alignment vertical="center"/>
    </xf>
    <xf numFmtId="0" fontId="0" fillId="12" borderId="1" xfId="0" applyFont="1" applyFill="1" applyBorder="1" applyAlignment="1">
      <alignment vertical="center"/>
    </xf>
    <xf numFmtId="0" fontId="0" fillId="0" borderId="2" xfId="0" applyFont="1" applyBorder="1" applyAlignment="1">
      <alignment vertical="center"/>
    </xf>
    <xf numFmtId="0" fontId="0" fillId="0" borderId="3" xfId="0" applyFont="1" applyBorder="1" applyAlignment="1">
      <alignment vertical="center"/>
    </xf>
    <xf numFmtId="0" fontId="0" fillId="0" borderId="1" xfId="0" applyFont="1" applyBorder="1" applyAlignment="1">
      <alignment vertical="center"/>
    </xf>
    <xf numFmtId="4" fontId="0" fillId="6" borderId="13" xfId="0" applyNumberFormat="1" applyFont="1" applyFill="1" applyBorder="1"/>
    <xf numFmtId="3" fontId="0" fillId="9" borderId="13" xfId="0" applyNumberFormat="1" applyFont="1" applyFill="1" applyBorder="1" applyAlignment="1">
      <alignment vertical="center" wrapText="1"/>
    </xf>
    <xf numFmtId="3" fontId="0" fillId="0" borderId="13" xfId="0" applyNumberFormat="1" applyFont="1" applyBorder="1" applyAlignment="1">
      <alignment vertical="center" wrapText="1"/>
    </xf>
    <xf numFmtId="4" fontId="2" fillId="0" borderId="13" xfId="10" applyNumberFormat="1" applyFont="1" applyBorder="1" applyAlignment="1">
      <alignment horizontal="center" vertical="center" wrapText="1"/>
    </xf>
    <xf numFmtId="4" fontId="60" fillId="0" borderId="13" xfId="10" applyNumberFormat="1" applyFont="1" applyBorder="1"/>
    <xf numFmtId="4" fontId="2" fillId="0" borderId="13" xfId="10" applyNumberFormat="1" applyFont="1" applyBorder="1"/>
    <xf numFmtId="0" fontId="16" fillId="2" borderId="7" xfId="0" applyFont="1" applyFill="1" applyBorder="1" applyAlignment="1">
      <alignment vertical="center"/>
    </xf>
    <xf numFmtId="3" fontId="2" fillId="0" borderId="13" xfId="0" applyNumberFormat="1" applyFont="1" applyBorder="1" applyAlignment="1">
      <alignment horizontal="right" vertical="center" wrapText="1"/>
    </xf>
    <xf numFmtId="3" fontId="16" fillId="2" borderId="3" xfId="0" applyNumberFormat="1" applyFont="1" applyFill="1" applyBorder="1" applyAlignment="1">
      <alignment horizontal="right" vertical="center"/>
    </xf>
    <xf numFmtId="3" fontId="16" fillId="2" borderId="1" xfId="0" applyNumberFormat="1" applyFont="1" applyFill="1" applyBorder="1" applyAlignment="1">
      <alignment horizontal="right" vertical="center"/>
    </xf>
    <xf numFmtId="3" fontId="0" fillId="0" borderId="13" xfId="0" applyNumberFormat="1" applyFont="1" applyBorder="1" applyAlignment="1">
      <alignment horizontal="right" vertical="center" wrapText="1"/>
    </xf>
    <xf numFmtId="0" fontId="2" fillId="0" borderId="13" xfId="0" applyFont="1" applyBorder="1" applyAlignment="1">
      <alignment horizontal="left" vertical="center" wrapText="1" indent="1"/>
    </xf>
    <xf numFmtId="0" fontId="16" fillId="2" borderId="13" xfId="0" applyFont="1" applyFill="1" applyBorder="1" applyAlignment="1">
      <alignment horizontal="left" vertical="center" indent="1"/>
    </xf>
    <xf numFmtId="0" fontId="6" fillId="2" borderId="13" xfId="0" applyFont="1" applyFill="1" applyBorder="1" applyAlignment="1">
      <alignment horizontal="left" indent="1"/>
    </xf>
    <xf numFmtId="0" fontId="40" fillId="2" borderId="13" xfId="0" applyFont="1" applyFill="1" applyBorder="1" applyAlignment="1">
      <alignment horizontal="left" vertical="center" indent="1"/>
    </xf>
    <xf numFmtId="3" fontId="2" fillId="0" borderId="13" xfId="0" applyNumberFormat="1" applyFont="1" applyBorder="1" applyAlignment="1">
      <alignment horizontal="right" vertical="center"/>
    </xf>
    <xf numFmtId="10" fontId="2" fillId="3" borderId="13" xfId="1" applyNumberFormat="1" applyFont="1" applyFill="1" applyBorder="1" applyAlignment="1" applyProtection="1">
      <alignment horizontal="right" vertical="center" wrapText="1"/>
      <protection locked="0"/>
    </xf>
    <xf numFmtId="3" fontId="2" fillId="0" borderId="13" xfId="6" applyFont="1" applyFill="1" applyAlignment="1">
      <alignment horizontal="left" vertical="center" shrinkToFit="1"/>
      <protection locked="0"/>
    </xf>
    <xf numFmtId="3" fontId="2" fillId="0" borderId="13" xfId="6" applyNumberFormat="1" applyFont="1" applyFill="1" applyAlignment="1">
      <alignment horizontal="right" vertical="center"/>
      <protection locked="0"/>
    </xf>
    <xf numFmtId="3" fontId="2" fillId="0" borderId="13" xfId="0" quotePrefix="1" applyNumberFormat="1" applyFont="1" applyBorder="1" applyAlignment="1">
      <alignment horizontal="right" vertical="center"/>
    </xf>
    <xf numFmtId="3" fontId="2" fillId="0" borderId="13" xfId="0" quotePrefix="1" applyNumberFormat="1" applyFont="1" applyBorder="1" applyAlignment="1">
      <alignment horizontal="right" vertical="center" wrapText="1"/>
    </xf>
    <xf numFmtId="10" fontId="2" fillId="0" borderId="13" xfId="1" quotePrefix="1" applyNumberFormat="1" applyFont="1" applyBorder="1" applyAlignment="1">
      <alignment horizontal="right" vertical="center"/>
    </xf>
    <xf numFmtId="3" fontId="2" fillId="0" borderId="13" xfId="0" quotePrefix="1" applyNumberFormat="1" applyFont="1" applyFill="1" applyBorder="1" applyAlignment="1">
      <alignment horizontal="right" vertical="center" wrapText="1"/>
    </xf>
    <xf numFmtId="3" fontId="2" fillId="0" borderId="13" xfId="0" quotePrefix="1" applyNumberFormat="1" applyFont="1" applyFill="1" applyBorder="1" applyAlignment="1">
      <alignment horizontal="right" vertical="center"/>
    </xf>
    <xf numFmtId="10" fontId="2" fillId="0" borderId="13" xfId="1" quotePrefix="1" applyNumberFormat="1" applyFont="1" applyFill="1" applyBorder="1" applyAlignment="1">
      <alignment horizontal="right" vertical="center" wrapText="1"/>
    </xf>
    <xf numFmtId="3" fontId="0" fillId="0" borderId="13" xfId="0" quotePrefix="1" applyNumberFormat="1" applyFont="1" applyBorder="1" applyAlignment="1">
      <alignment horizontal="right" vertical="center"/>
    </xf>
    <xf numFmtId="3" fontId="0" fillId="0" borderId="13" xfId="0" quotePrefix="1" applyNumberFormat="1" applyFont="1" applyBorder="1" applyAlignment="1">
      <alignment horizontal="right" vertical="center" wrapText="1"/>
    </xf>
    <xf numFmtId="10" fontId="0" fillId="9" borderId="13" xfId="1" applyNumberFormat="1" applyFont="1" applyFill="1" applyBorder="1" applyAlignment="1">
      <alignment vertical="center" wrapText="1"/>
    </xf>
    <xf numFmtId="3" fontId="0" fillId="11" borderId="13" xfId="0" applyNumberFormat="1" applyFont="1" applyFill="1" applyBorder="1" applyAlignment="1">
      <alignment horizontal="right" vertical="center" wrapText="1"/>
    </xf>
    <xf numFmtId="10" fontId="0" fillId="0" borderId="13" xfId="1" applyNumberFormat="1" applyFont="1" applyBorder="1" applyAlignment="1">
      <alignment horizontal="right" vertical="center"/>
    </xf>
    <xf numFmtId="3" fontId="0" fillId="0" borderId="13" xfId="0" applyNumberFormat="1" applyFont="1" applyBorder="1" applyAlignment="1">
      <alignment horizontal="right" vertical="center"/>
    </xf>
    <xf numFmtId="0" fontId="61" fillId="0" borderId="0" xfId="0" applyFont="1"/>
    <xf numFmtId="4" fontId="0" fillId="0" borderId="8" xfId="0" applyNumberFormat="1" applyFont="1" applyBorder="1" applyAlignment="1">
      <alignment vertical="center" wrapText="1"/>
    </xf>
    <xf numFmtId="4" fontId="35" fillId="0" borderId="8" xfId="0" applyNumberFormat="1" applyFont="1" applyBorder="1" applyAlignment="1">
      <alignment vertical="center" wrapText="1"/>
    </xf>
    <xf numFmtId="4" fontId="35" fillId="9" borderId="8" xfId="0" applyNumberFormat="1" applyFont="1" applyFill="1" applyBorder="1" applyAlignment="1">
      <alignment vertical="center" wrapText="1"/>
    </xf>
    <xf numFmtId="0" fontId="0" fillId="0" borderId="8" xfId="0" applyFont="1" applyBorder="1"/>
    <xf numFmtId="4" fontId="34" fillId="0" borderId="8" xfId="0" applyNumberFormat="1" applyFont="1" applyBorder="1" applyAlignment="1">
      <alignment vertical="center" wrapText="1"/>
    </xf>
    <xf numFmtId="0" fontId="34" fillId="0" borderId="0" xfId="0" applyFont="1" applyAlignment="1">
      <alignment vertical="center"/>
    </xf>
    <xf numFmtId="0" fontId="2" fillId="0" borderId="13" xfId="0" applyFont="1" applyBorder="1" applyAlignment="1">
      <alignment horizontal="left" vertical="center" wrapText="1" indent="1"/>
    </xf>
    <xf numFmtId="0" fontId="0" fillId="0" borderId="0" xfId="0" applyFont="1" applyAlignment="1">
      <alignment vertical="center" wrapText="1"/>
    </xf>
    <xf numFmtId="0" fontId="0" fillId="2" borderId="13" xfId="0" applyFont="1" applyFill="1" applyBorder="1" applyAlignment="1">
      <alignment horizontal="center" vertical="center" wrapText="1"/>
    </xf>
    <xf numFmtId="0" fontId="0" fillId="2" borderId="15" xfId="0" applyFont="1" applyFill="1" applyBorder="1" applyAlignment="1">
      <alignment horizontal="center" vertical="center" wrapText="1"/>
    </xf>
    <xf numFmtId="0" fontId="0" fillId="2" borderId="13" xfId="0" applyFont="1" applyFill="1" applyBorder="1" applyAlignment="1">
      <alignment horizontal="center" vertical="center"/>
    </xf>
    <xf numFmtId="0" fontId="2" fillId="2" borderId="1" xfId="0" applyFont="1" applyFill="1" applyBorder="1" applyAlignment="1">
      <alignment horizontal="left" vertical="center" wrapText="1"/>
    </xf>
    <xf numFmtId="0" fontId="2" fillId="2" borderId="13"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35" fillId="2" borderId="14" xfId="0" applyFont="1" applyFill="1" applyBorder="1" applyAlignment="1">
      <alignment horizontal="center" vertical="center" wrapText="1"/>
    </xf>
    <xf numFmtId="10" fontId="2" fillId="0" borderId="13" xfId="1" applyNumberFormat="1" applyFont="1" applyBorder="1" applyAlignment="1">
      <alignment horizontal="right" vertical="center" wrapText="1"/>
    </xf>
    <xf numFmtId="10" fontId="2" fillId="0" borderId="13" xfId="0" applyNumberFormat="1" applyFont="1" applyBorder="1" applyAlignment="1">
      <alignment horizontal="right" vertical="center" wrapText="1"/>
    </xf>
    <xf numFmtId="10" fontId="2" fillId="0" borderId="13" xfId="1" applyNumberFormat="1" applyFont="1" applyBorder="1" applyAlignment="1">
      <alignment horizontal="right" vertical="center"/>
    </xf>
    <xf numFmtId="10" fontId="2" fillId="0" borderId="13" xfId="1" quotePrefix="1" applyNumberFormat="1" applyFont="1" applyBorder="1" applyAlignment="1">
      <alignment horizontal="right" vertical="center" wrapText="1"/>
    </xf>
    <xf numFmtId="164" fontId="2" fillId="3" borderId="13" xfId="1" applyNumberFormat="1" applyFont="1" applyFill="1" applyBorder="1" applyAlignment="1" applyProtection="1">
      <alignment horizontal="right" vertical="center" wrapText="1"/>
      <protection locked="0"/>
    </xf>
    <xf numFmtId="164" fontId="2" fillId="3" borderId="13" xfId="1" applyNumberFormat="1" applyFont="1" applyFill="1" applyBorder="1" applyAlignment="1">
      <alignment horizontal="right" vertical="center" wrapText="1"/>
    </xf>
    <xf numFmtId="164" fontId="2" fillId="0" borderId="13" xfId="1" applyNumberFormat="1" applyFont="1" applyBorder="1" applyAlignment="1">
      <alignment horizontal="right" vertical="center" wrapText="1"/>
    </xf>
    <xf numFmtId="4" fontId="2" fillId="0" borderId="13" xfId="6" applyNumberFormat="1" applyFont="1" applyFill="1" applyBorder="1" applyAlignment="1">
      <alignment horizontal="left" vertical="center" shrinkToFit="1"/>
      <protection locked="0"/>
    </xf>
    <xf numFmtId="4" fontId="2" fillId="0" borderId="13" xfId="6" applyNumberFormat="1" applyFont="1" applyFill="1" applyBorder="1" applyAlignment="1">
      <alignment horizontal="right" vertical="center" wrapText="1"/>
      <protection locked="0"/>
    </xf>
    <xf numFmtId="4" fontId="2" fillId="0" borderId="13" xfId="6" quotePrefix="1" applyNumberFormat="1" applyFont="1" applyFill="1" applyBorder="1" applyAlignment="1">
      <alignment horizontal="right" vertical="center" wrapText="1"/>
      <protection locked="0"/>
    </xf>
    <xf numFmtId="4" fontId="0" fillId="0" borderId="13" xfId="0" applyNumberFormat="1" applyFont="1" applyBorder="1"/>
    <xf numFmtId="0" fontId="0" fillId="0" borderId="13" xfId="0" applyBorder="1" applyAlignment="1">
      <alignment vertical="center" shrinkToFit="1"/>
    </xf>
    <xf numFmtId="3" fontId="0" fillId="0" borderId="13" xfId="0" applyNumberFormat="1" applyBorder="1" applyAlignment="1">
      <alignment horizontal="right" vertical="center" wrapText="1"/>
    </xf>
    <xf numFmtId="4" fontId="0" fillId="6" borderId="13" xfId="0" applyNumberFormat="1" applyFill="1" applyBorder="1"/>
    <xf numFmtId="3" fontId="0" fillId="0" borderId="13" xfId="0" applyNumberFormat="1" applyBorder="1" applyAlignment="1">
      <alignment vertical="center" shrinkToFit="1"/>
    </xf>
    <xf numFmtId="3" fontId="0" fillId="6" borderId="13" xfId="0" applyNumberFormat="1" applyFill="1" applyBorder="1"/>
    <xf numFmtId="3" fontId="2" fillId="0" borderId="13" xfId="6" applyNumberFormat="1" applyFont="1" applyFill="1" applyBorder="1" applyAlignment="1">
      <alignment horizontal="left" vertical="center" shrinkToFit="1"/>
      <protection locked="0"/>
    </xf>
    <xf numFmtId="3" fontId="0" fillId="0" borderId="13" xfId="0" applyNumberFormat="1" applyFont="1" applyBorder="1"/>
    <xf numFmtId="49" fontId="0" fillId="0" borderId="13" xfId="0" applyNumberFormat="1" applyFill="1" applyBorder="1" applyAlignment="1">
      <alignment wrapText="1"/>
    </xf>
    <xf numFmtId="0" fontId="15" fillId="0" borderId="13" xfId="0" applyFont="1" applyFill="1" applyBorder="1" applyAlignment="1">
      <alignment horizontal="left" vertical="center"/>
    </xf>
    <xf numFmtId="0" fontId="15" fillId="0" borderId="13" xfId="0" applyFont="1" applyFill="1" applyBorder="1" applyAlignment="1">
      <alignment horizontal="center" vertical="center"/>
    </xf>
    <xf numFmtId="0" fontId="0" fillId="0" borderId="13" xfId="0" applyBorder="1" applyAlignment="1">
      <alignment vertical="center" wrapText="1"/>
    </xf>
    <xf numFmtId="0" fontId="16" fillId="0" borderId="13" xfId="0" applyFont="1" applyBorder="1" applyAlignment="1">
      <alignment horizontal="center" vertical="center"/>
    </xf>
    <xf numFmtId="0" fontId="16" fillId="0" borderId="13" xfId="0" applyFont="1" applyBorder="1" applyAlignment="1">
      <alignment horizontal="center"/>
    </xf>
    <xf numFmtId="0" fontId="1" fillId="0" borderId="13" xfId="0" applyFont="1" applyBorder="1" applyAlignment="1">
      <alignment horizontal="left" vertical="center"/>
    </xf>
    <xf numFmtId="4" fontId="1" fillId="0" borderId="13" xfId="0" applyNumberFormat="1" applyFont="1" applyBorder="1" applyAlignment="1">
      <alignment horizontal="left" vertical="center"/>
    </xf>
    <xf numFmtId="14" fontId="1" fillId="0" borderId="13" xfId="0" applyNumberFormat="1" applyFont="1" applyBorder="1" applyAlignment="1">
      <alignment horizontal="left" vertical="center"/>
    </xf>
    <xf numFmtId="0" fontId="1" fillId="0" borderId="13" xfId="0" applyFont="1" applyBorder="1" applyAlignment="1">
      <alignment horizontal="left" vertical="center" wrapText="1"/>
    </xf>
    <xf numFmtId="0" fontId="64" fillId="0" borderId="13" xfId="13" applyFill="1" applyBorder="1" applyAlignment="1">
      <alignment horizontal="left" vertical="center" wrapText="1"/>
    </xf>
    <xf numFmtId="0" fontId="0" fillId="0" borderId="13" xfId="0" quotePrefix="1" applyBorder="1" applyAlignment="1">
      <alignment horizontal="left" vertical="center" wrapText="1"/>
    </xf>
    <xf numFmtId="0" fontId="0" fillId="0" borderId="13" xfId="0" applyBorder="1" applyAlignment="1">
      <alignment horizontal="left" vertical="center"/>
    </xf>
    <xf numFmtId="0" fontId="0" fillId="0" borderId="13" xfId="0" applyFont="1" applyBorder="1" applyAlignment="1">
      <alignment vertical="center"/>
    </xf>
    <xf numFmtId="0" fontId="22" fillId="0" borderId="13" xfId="5" applyFont="1" applyBorder="1" applyAlignment="1">
      <alignment horizontal="left" vertical="center" wrapText="1"/>
    </xf>
    <xf numFmtId="0" fontId="2" fillId="0" borderId="13" xfId="0" applyFont="1" applyBorder="1"/>
    <xf numFmtId="0" fontId="2" fillId="0" borderId="13" xfId="0" applyFont="1" applyBorder="1" applyAlignment="1">
      <alignment vertical="center"/>
    </xf>
    <xf numFmtId="0" fontId="2" fillId="0" borderId="13" xfId="0" applyFont="1" applyBorder="1" applyAlignment="1">
      <alignment vertical="top" wrapText="1"/>
    </xf>
    <xf numFmtId="0" fontId="0" fillId="0" borderId="0" xfId="0" applyAlignment="1">
      <alignment horizontal="center" vertical="center"/>
    </xf>
    <xf numFmtId="0" fontId="0" fillId="0" borderId="0" xfId="0" applyAlignment="1">
      <alignment vertical="center" wrapText="1"/>
    </xf>
    <xf numFmtId="0" fontId="0" fillId="0" borderId="0" xfId="0" applyAlignment="1">
      <alignment horizontal="left" vertical="center"/>
    </xf>
    <xf numFmtId="10" fontId="0" fillId="0" borderId="0" xfId="1" applyNumberFormat="1" applyFont="1" applyFill="1"/>
    <xf numFmtId="0" fontId="2" fillId="0" borderId="0" xfId="0" applyFont="1" applyBorder="1" applyAlignment="1">
      <alignment horizontal="center" vertical="center" wrapText="1"/>
    </xf>
    <xf numFmtId="0" fontId="43" fillId="0" borderId="0" xfId="0" applyFont="1" applyAlignment="1">
      <alignment vertical="center" wrapText="1"/>
    </xf>
    <xf numFmtId="4" fontId="2" fillId="0" borderId="13" xfId="16" applyNumberFormat="1" applyFont="1" applyBorder="1" applyAlignment="1">
      <alignment horizontal="right" vertical="center" wrapText="1"/>
    </xf>
    <xf numFmtId="4" fontId="66" fillId="0" borderId="13" xfId="16" applyNumberFormat="1" applyFont="1" applyBorder="1" applyAlignment="1">
      <alignment horizontal="right" vertical="center" wrapText="1"/>
    </xf>
    <xf numFmtId="0" fontId="25" fillId="0" borderId="0" xfId="0" applyFont="1"/>
    <xf numFmtId="0" fontId="68" fillId="0" borderId="0" xfId="0" applyFont="1" applyAlignment="1">
      <alignment horizontal="left" vertical="center" wrapText="1"/>
    </xf>
    <xf numFmtId="0" fontId="41" fillId="0" borderId="0" xfId="0" applyFont="1" applyAlignment="1">
      <alignment vertical="center" wrapText="1"/>
    </xf>
    <xf numFmtId="0" fontId="41" fillId="0" borderId="0" xfId="0" applyFont="1"/>
    <xf numFmtId="0" fontId="69" fillId="0" borderId="0" xfId="0" applyFont="1" applyAlignment="1">
      <alignment horizontal="left" vertical="center" wrapText="1"/>
    </xf>
    <xf numFmtId="0" fontId="70" fillId="0" borderId="0" xfId="0" applyFont="1" applyAlignment="1">
      <alignment horizontal="left" vertical="center" wrapText="1"/>
    </xf>
    <xf numFmtId="0" fontId="71" fillId="0" borderId="0" xfId="0" applyFont="1" applyAlignment="1">
      <alignment horizontal="left" vertical="center" wrapText="1"/>
    </xf>
    <xf numFmtId="43" fontId="2" fillId="0" borderId="13" xfId="14" applyFont="1" applyFill="1" applyBorder="1" applyAlignment="1">
      <alignment horizontal="left" vertical="center" wrapText="1"/>
    </xf>
    <xf numFmtId="2" fontId="2" fillId="0" borderId="13" xfId="14" applyNumberFormat="1" applyFont="1" applyFill="1" applyBorder="1" applyAlignment="1">
      <alignment horizontal="right" vertical="center" wrapText="1"/>
    </xf>
    <xf numFmtId="0" fontId="67" fillId="0" borderId="0" xfId="17" applyFont="1" applyAlignment="1">
      <alignment horizontal="left" vertical="center" wrapText="1"/>
    </xf>
    <xf numFmtId="0" fontId="72" fillId="0" borderId="0" xfId="0" applyFont="1" applyAlignment="1">
      <alignment vertical="center" wrapText="1"/>
    </xf>
    <xf numFmtId="0" fontId="66" fillId="0" borderId="0" xfId="17" applyFont="1" applyAlignment="1">
      <alignment horizontal="left" vertical="center" wrapText="1"/>
    </xf>
    <xf numFmtId="0" fontId="25" fillId="0" borderId="0" xfId="0" applyFont="1" applyAlignment="1">
      <alignment vertical="center" wrapText="1"/>
    </xf>
    <xf numFmtId="0" fontId="73" fillId="0" borderId="0" xfId="0" applyFont="1" applyAlignment="1">
      <alignment horizontal="justify" vertical="center" wrapText="1"/>
    </xf>
    <xf numFmtId="0" fontId="66" fillId="0" borderId="0" xfId="17" applyFont="1"/>
    <xf numFmtId="0" fontId="49" fillId="0" borderId="0" xfId="17" applyFont="1"/>
    <xf numFmtId="0" fontId="74" fillId="0" borderId="0" xfId="15" applyFont="1" applyAlignment="1">
      <alignment horizontal="left" vertical="top" wrapText="1"/>
    </xf>
    <xf numFmtId="10" fontId="49" fillId="0" borderId="0" xfId="1" applyNumberFormat="1" applyFont="1"/>
    <xf numFmtId="0" fontId="75" fillId="0" borderId="0" xfId="17" applyFont="1" applyAlignment="1">
      <alignment horizontal="justify"/>
    </xf>
    <xf numFmtId="0" fontId="4" fillId="0" borderId="0" xfId="0" applyFont="1"/>
    <xf numFmtId="0" fontId="8" fillId="2" borderId="2" xfId="0" applyFont="1" applyFill="1" applyBorder="1" applyAlignment="1">
      <alignment vertical="center"/>
    </xf>
    <xf numFmtId="0" fontId="8" fillId="2" borderId="1" xfId="0" applyFont="1" applyFill="1" applyBorder="1" applyAlignment="1">
      <alignment vertical="center"/>
    </xf>
    <xf numFmtId="0" fontId="2" fillId="0" borderId="2" xfId="0" applyFont="1" applyBorder="1" applyAlignment="1">
      <alignment horizontal="left" vertical="center"/>
    </xf>
    <xf numFmtId="0" fontId="2" fillId="0" borderId="13" xfId="0" applyFont="1" applyBorder="1" applyAlignment="1">
      <alignment horizontal="left" vertical="center"/>
    </xf>
    <xf numFmtId="0" fontId="0" fillId="0" borderId="13" xfId="0" applyBorder="1"/>
    <xf numFmtId="0" fontId="2" fillId="11" borderId="2" xfId="0" applyFont="1" applyFill="1" applyBorder="1" applyAlignment="1">
      <alignment horizontal="left" vertical="center"/>
    </xf>
    <xf numFmtId="0" fontId="2" fillId="11" borderId="13" xfId="0" applyFont="1" applyFill="1" applyBorder="1" applyAlignment="1">
      <alignment horizontal="left" vertical="center"/>
    </xf>
    <xf numFmtId="0" fontId="0" fillId="0" borderId="13" xfId="0" applyBorder="1" applyAlignment="1">
      <alignment horizontal="left"/>
    </xf>
    <xf numFmtId="4" fontId="2" fillId="0" borderId="2" xfId="0" applyNumberFormat="1" applyFont="1" applyBorder="1" applyAlignment="1">
      <alignment horizontal="left" vertical="center"/>
    </xf>
    <xf numFmtId="4" fontId="0" fillId="0" borderId="13" xfId="0" applyNumberFormat="1" applyBorder="1" applyAlignment="1">
      <alignment horizontal="left"/>
    </xf>
    <xf numFmtId="9" fontId="2" fillId="0" borderId="2" xfId="0" applyNumberFormat="1" applyFont="1" applyBorder="1" applyAlignment="1">
      <alignment horizontal="left" vertical="center"/>
    </xf>
    <xf numFmtId="9" fontId="0" fillId="0" borderId="13" xfId="0" applyNumberFormat="1" applyBorder="1" applyAlignment="1">
      <alignment horizontal="left"/>
    </xf>
    <xf numFmtId="14" fontId="2" fillId="0" borderId="2" xfId="0" applyNumberFormat="1" applyFont="1" applyBorder="1" applyAlignment="1">
      <alignment horizontal="left" vertical="center"/>
    </xf>
    <xf numFmtId="14" fontId="2" fillId="0" borderId="13" xfId="0" applyNumberFormat="1" applyFont="1" applyBorder="1" applyAlignment="1">
      <alignment horizontal="left" vertical="center"/>
    </xf>
    <xf numFmtId="14" fontId="0" fillId="0" borderId="13" xfId="0" applyNumberFormat="1" applyBorder="1" applyAlignment="1">
      <alignment horizontal="left"/>
    </xf>
    <xf numFmtId="0" fontId="1" fillId="0" borderId="2" xfId="0" applyFont="1" applyBorder="1" applyAlignment="1">
      <alignment horizontal="left" vertical="center" wrapText="1"/>
    </xf>
    <xf numFmtId="0" fontId="1" fillId="0" borderId="14" xfId="0" applyFont="1" applyBorder="1" applyAlignment="1">
      <alignment horizontal="left" vertical="center" wrapText="1"/>
    </xf>
    <xf numFmtId="0" fontId="2" fillId="0" borderId="13" xfId="0" applyFont="1" applyBorder="1" applyAlignment="1">
      <alignment horizontal="left" vertical="center" wrapText="1"/>
    </xf>
    <xf numFmtId="0" fontId="2" fillId="2" borderId="1" xfId="0" applyFont="1" applyFill="1" applyBorder="1" applyAlignment="1">
      <alignment horizontal="center" vertical="center" wrapText="1"/>
    </xf>
    <xf numFmtId="0" fontId="0" fillId="0" borderId="13" xfId="0" applyFont="1" applyFill="1" applyBorder="1" applyAlignment="1">
      <alignment vertical="center" wrapText="1"/>
    </xf>
    <xf numFmtId="0" fontId="1" fillId="0" borderId="13" xfId="0" applyFont="1" applyBorder="1" applyAlignment="1">
      <alignment vertical="center" wrapText="1"/>
    </xf>
    <xf numFmtId="0" fontId="2" fillId="0" borderId="0" xfId="17" applyFont="1"/>
    <xf numFmtId="0" fontId="16" fillId="0" borderId="0" xfId="17" applyFont="1" applyAlignment="1">
      <alignment horizontal="center" vertical="center" wrapText="1"/>
    </xf>
    <xf numFmtId="0" fontId="16" fillId="13" borderId="13" xfId="17" applyFont="1" applyFill="1" applyBorder="1" applyAlignment="1">
      <alignment horizontal="center" vertical="center" wrapText="1"/>
    </xf>
    <xf numFmtId="0" fontId="16" fillId="13" borderId="13" xfId="17" applyFont="1" applyFill="1" applyBorder="1" applyAlignment="1">
      <alignment horizontal="left" vertical="center" wrapText="1"/>
    </xf>
    <xf numFmtId="0" fontId="2" fillId="9" borderId="13" xfId="0" applyFont="1" applyFill="1" applyBorder="1" applyAlignment="1">
      <alignment vertical="center" wrapText="1"/>
    </xf>
    <xf numFmtId="0" fontId="2" fillId="2" borderId="8" xfId="0" applyFont="1" applyFill="1" applyBorder="1" applyAlignment="1">
      <alignment horizontal="center" vertical="center"/>
    </xf>
    <xf numFmtId="0" fontId="0" fillId="0" borderId="13" xfId="0" applyFont="1" applyBorder="1"/>
    <xf numFmtId="0" fontId="2" fillId="0" borderId="13" xfId="0" applyFont="1" applyFill="1" applyBorder="1" applyAlignment="1">
      <alignment horizontal="left" vertical="center" wrapText="1"/>
    </xf>
    <xf numFmtId="0" fontId="0" fillId="0" borderId="13" xfId="0" applyFont="1" applyFill="1" applyBorder="1" applyAlignment="1">
      <alignment horizontal="left" vertical="center" wrapText="1"/>
    </xf>
    <xf numFmtId="3" fontId="78" fillId="0" borderId="13" xfId="0" applyNumberFormat="1" applyFont="1" applyBorder="1" applyAlignment="1">
      <alignment horizontal="right" vertical="center"/>
    </xf>
    <xf numFmtId="0" fontId="79" fillId="14" borderId="3" xfId="0" applyFont="1" applyFill="1" applyBorder="1" applyAlignment="1">
      <alignment horizontal="left" vertical="center" wrapText="1"/>
    </xf>
    <xf numFmtId="0" fontId="79" fillId="14" borderId="1" xfId="0" applyFont="1" applyFill="1" applyBorder="1" applyAlignment="1">
      <alignment horizontal="left" vertical="center" wrapText="1"/>
    </xf>
    <xf numFmtId="4" fontId="78" fillId="15" borderId="13" xfId="0" applyNumberFormat="1" applyFont="1" applyFill="1" applyBorder="1"/>
    <xf numFmtId="165" fontId="78" fillId="15" borderId="13" xfId="19" applyNumberFormat="1" applyFont="1" applyFill="1" applyBorder="1"/>
    <xf numFmtId="0" fontId="0" fillId="11" borderId="13" xfId="0" applyFont="1" applyFill="1" applyBorder="1" applyAlignment="1">
      <alignment horizontal="left" vertical="top" wrapText="1"/>
    </xf>
    <xf numFmtId="0" fontId="0" fillId="9" borderId="13" xfId="0" applyFont="1" applyFill="1" applyBorder="1" applyAlignment="1">
      <alignment vertical="center" wrapText="1"/>
    </xf>
    <xf numFmtId="164" fontId="0" fillId="0" borderId="0" xfId="0" applyNumberFormat="1" applyFont="1"/>
    <xf numFmtId="0" fontId="0" fillId="0" borderId="13" xfId="0" applyFont="1" applyBorder="1" applyAlignment="1">
      <alignment horizontal="justify" vertical="center" wrapText="1"/>
    </xf>
    <xf numFmtId="10" fontId="0" fillId="0" borderId="0" xfId="1" applyNumberFormat="1" applyFont="1"/>
    <xf numFmtId="0" fontId="0" fillId="0" borderId="13" xfId="0" applyFont="1" applyBorder="1" applyAlignment="1">
      <alignment horizontal="left" wrapText="1"/>
    </xf>
    <xf numFmtId="3" fontId="0" fillId="0" borderId="0" xfId="0" applyNumberFormat="1" applyFont="1"/>
    <xf numFmtId="0" fontId="0" fillId="0" borderId="0" xfId="0" applyFont="1" applyAlignment="1">
      <alignment vertical="center" wrapText="1"/>
    </xf>
    <xf numFmtId="0" fontId="80" fillId="16" borderId="3" xfId="0" applyFont="1" applyFill="1" applyBorder="1" applyAlignment="1">
      <alignment horizontal="left" vertical="center"/>
    </xf>
    <xf numFmtId="0" fontId="1" fillId="9" borderId="13" xfId="0" applyFont="1" applyFill="1" applyBorder="1" applyAlignment="1">
      <alignment horizontal="left" vertical="center" wrapText="1" indent="1"/>
    </xf>
    <xf numFmtId="0" fontId="0" fillId="9" borderId="13" xfId="0" applyFont="1" applyFill="1" applyBorder="1" applyAlignment="1">
      <alignment horizontal="left" vertical="center" wrapText="1" indent="1"/>
    </xf>
    <xf numFmtId="0" fontId="1" fillId="9" borderId="13" xfId="0" applyFont="1" applyFill="1" applyBorder="1" applyAlignment="1">
      <alignment vertical="center" wrapText="1"/>
    </xf>
    <xf numFmtId="14" fontId="0" fillId="9" borderId="13" xfId="0" applyNumberFormat="1" applyFont="1" applyFill="1" applyBorder="1" applyAlignment="1">
      <alignment horizontal="center" vertical="center" wrapText="1"/>
    </xf>
    <xf numFmtId="0" fontId="0" fillId="9" borderId="4" xfId="0" applyFont="1" applyFill="1" applyBorder="1"/>
    <xf numFmtId="0" fontId="1" fillId="9" borderId="13" xfId="0" applyFont="1" applyFill="1" applyBorder="1" applyAlignment="1">
      <alignment vertical="center"/>
    </xf>
    <xf numFmtId="0" fontId="1" fillId="9" borderId="13" xfId="0" applyFont="1" applyFill="1" applyBorder="1" applyAlignment="1">
      <alignment horizontal="justify" vertical="center"/>
    </xf>
    <xf numFmtId="0" fontId="5" fillId="9" borderId="4" xfId="0" applyFont="1" applyFill="1" applyBorder="1"/>
    <xf numFmtId="0" fontId="2" fillId="9" borderId="13" xfId="0" applyFont="1" applyFill="1" applyBorder="1" applyAlignment="1">
      <alignment vertical="center"/>
    </xf>
    <xf numFmtId="0" fontId="2" fillId="9" borderId="2" xfId="0" applyFont="1" applyFill="1" applyBorder="1" applyAlignment="1">
      <alignment vertical="center"/>
    </xf>
    <xf numFmtId="0" fontId="2" fillId="9" borderId="13" xfId="0" applyFont="1" applyFill="1" applyBorder="1" applyAlignment="1">
      <alignment horizontal="justify" vertical="center"/>
    </xf>
    <xf numFmtId="0" fontId="1" fillId="9" borderId="13" xfId="0" applyFont="1" applyFill="1" applyBorder="1" applyAlignment="1">
      <alignment horizontal="justify" vertical="center" wrapText="1"/>
    </xf>
    <xf numFmtId="0" fontId="0" fillId="9" borderId="13" xfId="0" applyFont="1" applyFill="1" applyBorder="1"/>
    <xf numFmtId="0" fontId="0" fillId="9" borderId="10" xfId="0" applyFont="1" applyFill="1" applyBorder="1"/>
    <xf numFmtId="14" fontId="1" fillId="9" borderId="13" xfId="0" applyNumberFormat="1" applyFont="1" applyFill="1" applyBorder="1" applyAlignment="1">
      <alignment horizontal="center" vertical="center" wrapText="1"/>
    </xf>
    <xf numFmtId="0" fontId="6" fillId="2" borderId="13" xfId="0" applyFont="1" applyFill="1" applyBorder="1" applyAlignment="1">
      <alignment horizontal="center" vertical="center" wrapText="1"/>
    </xf>
    <xf numFmtId="166" fontId="1" fillId="2" borderId="13" xfId="14" applyNumberFormat="1" applyFont="1" applyFill="1" applyBorder="1" applyAlignment="1">
      <alignment vertical="center" wrapText="1"/>
    </xf>
    <xf numFmtId="166" fontId="1" fillId="0" borderId="13" xfId="0" applyNumberFormat="1" applyFont="1" applyBorder="1" applyAlignment="1">
      <alignment vertical="center" wrapText="1"/>
    </xf>
    <xf numFmtId="166" fontId="9" fillId="2" borderId="13" xfId="14" applyNumberFormat="1" applyFont="1" applyFill="1" applyBorder="1" applyAlignment="1">
      <alignment vertical="center" wrapText="1"/>
    </xf>
    <xf numFmtId="3" fontId="0" fillId="0" borderId="1" xfId="0" applyNumberFormat="1" applyFont="1" applyBorder="1" applyAlignment="1">
      <alignment vertical="center" wrapText="1"/>
    </xf>
    <xf numFmtId="3" fontId="35" fillId="0" borderId="13" xfId="0" applyNumberFormat="1" applyFont="1" applyBorder="1" applyAlignment="1">
      <alignment vertical="center" wrapText="1"/>
    </xf>
    <xf numFmtId="3" fontId="35" fillId="9" borderId="13" xfId="0" applyNumberFormat="1" applyFont="1" applyFill="1" applyBorder="1" applyAlignment="1">
      <alignment vertical="center" wrapText="1"/>
    </xf>
    <xf numFmtId="3" fontId="6" fillId="2" borderId="13" xfId="14" applyNumberFormat="1" applyFont="1" applyFill="1" applyBorder="1" applyAlignment="1">
      <alignment horizontal="right" vertical="center" wrapText="1" indent="1"/>
    </xf>
    <xf numFmtId="0" fontId="15" fillId="9" borderId="13" xfId="0" applyFont="1" applyFill="1" applyBorder="1" applyAlignment="1">
      <alignment horizontal="left" vertical="center" wrapText="1" indent="1"/>
    </xf>
    <xf numFmtId="166" fontId="6" fillId="2" borderId="13" xfId="14" applyNumberFormat="1" applyFont="1" applyFill="1" applyBorder="1" applyAlignment="1">
      <alignment vertical="center" wrapText="1"/>
    </xf>
    <xf numFmtId="166" fontId="0" fillId="9" borderId="13" xfId="0" applyNumberFormat="1" applyFont="1" applyFill="1" applyBorder="1" applyAlignment="1">
      <alignment vertical="center" wrapText="1"/>
    </xf>
    <xf numFmtId="166" fontId="0" fillId="9" borderId="13" xfId="0" applyNumberFormat="1" applyFont="1" applyFill="1" applyBorder="1" applyAlignment="1">
      <alignment horizontal="center" vertical="center" wrapText="1"/>
    </xf>
    <xf numFmtId="166" fontId="0" fillId="15" borderId="13" xfId="0" applyNumberFormat="1" applyFont="1" applyFill="1" applyBorder="1"/>
    <xf numFmtId="166" fontId="4" fillId="9" borderId="13" xfId="14" applyNumberFormat="1" applyFont="1" applyFill="1" applyBorder="1" applyAlignment="1">
      <alignment vertical="center" wrapText="1"/>
    </xf>
    <xf numFmtId="166" fontId="6" fillId="2" borderId="13" xfId="14" applyNumberFormat="1" applyFont="1" applyFill="1" applyBorder="1" applyAlignment="1">
      <alignment horizontal="left" vertical="center" wrapText="1"/>
    </xf>
    <xf numFmtId="0" fontId="2" fillId="9" borderId="13" xfId="0" applyFont="1" applyFill="1" applyBorder="1" applyAlignment="1">
      <alignment horizontal="justify" vertical="center" wrapText="1"/>
    </xf>
    <xf numFmtId="166" fontId="16" fillId="2" borderId="13" xfId="14" applyNumberFormat="1" applyFont="1" applyFill="1" applyBorder="1" applyAlignment="1">
      <alignment horizontal="justify" vertical="center"/>
    </xf>
    <xf numFmtId="166" fontId="16" fillId="2" borderId="13" xfId="14" applyNumberFormat="1" applyFont="1" applyFill="1" applyBorder="1" applyAlignment="1">
      <alignment horizontal="right" vertical="center" wrapText="1"/>
    </xf>
    <xf numFmtId="0" fontId="2" fillId="9" borderId="13" xfId="0" applyFont="1" applyFill="1" applyBorder="1" applyAlignment="1">
      <alignment horizontal="left" vertical="center" wrapText="1" indent="1"/>
    </xf>
    <xf numFmtId="10" fontId="16" fillId="2" borderId="13" xfId="1" applyNumberFormat="1" applyFont="1" applyFill="1" applyBorder="1" applyAlignment="1">
      <alignment horizontal="right" vertical="center" wrapText="1"/>
    </xf>
    <xf numFmtId="166" fontId="6" fillId="2" borderId="13" xfId="14" applyNumberFormat="1" applyFont="1" applyFill="1" applyBorder="1" applyAlignment="1">
      <alignment horizontal="right" vertical="center" wrapText="1" indent="1"/>
    </xf>
    <xf numFmtId="3" fontId="1" fillId="0" borderId="13" xfId="0" applyNumberFormat="1" applyFont="1" applyBorder="1" applyAlignment="1">
      <alignment vertical="center" wrapText="1"/>
    </xf>
    <xf numFmtId="0" fontId="6" fillId="2" borderId="14" xfId="0" applyFont="1" applyFill="1" applyBorder="1" applyAlignment="1">
      <alignment horizontal="center" vertical="center" wrapText="1"/>
    </xf>
    <xf numFmtId="166" fontId="16" fillId="2" borderId="2" xfId="14" applyNumberFormat="1" applyFont="1" applyFill="1" applyBorder="1" applyAlignment="1">
      <alignment horizontal="right" vertical="center" wrapText="1"/>
    </xf>
    <xf numFmtId="0" fontId="2" fillId="9" borderId="13" xfId="3" applyFont="1" applyFill="1" applyBorder="1" applyAlignment="1">
      <alignment horizontal="left" vertical="center" wrapText="1" indent="1"/>
    </xf>
    <xf numFmtId="166" fontId="6" fillId="2" borderId="13" xfId="14" applyNumberFormat="1" applyFont="1" applyFill="1" applyBorder="1" applyAlignment="1">
      <alignment horizontal="center" vertical="center"/>
    </xf>
    <xf numFmtId="0" fontId="2" fillId="9" borderId="13" xfId="11" applyFont="1" applyFill="1" applyBorder="1" applyAlignment="1">
      <alignment vertical="center" wrapText="1"/>
    </xf>
    <xf numFmtId="0" fontId="2" fillId="9" borderId="13" xfId="0" quotePrefix="1" applyFont="1" applyFill="1" applyBorder="1" applyAlignment="1">
      <alignment wrapText="1"/>
    </xf>
    <xf numFmtId="0" fontId="6" fillId="2" borderId="13" xfId="0" applyFont="1" applyFill="1" applyBorder="1" applyAlignment="1">
      <alignment horizontal="center" wrapText="1"/>
    </xf>
    <xf numFmtId="166" fontId="6" fillId="2" borderId="13" xfId="14" applyNumberFormat="1" applyFont="1" applyFill="1" applyBorder="1" applyAlignment="1">
      <alignment horizontal="center" wrapText="1"/>
    </xf>
    <xf numFmtId="0" fontId="1" fillId="9" borderId="13" xfId="0" applyFont="1" applyFill="1" applyBorder="1" applyAlignment="1">
      <alignment horizontal="left" vertical="center" wrapText="1" indent="2"/>
    </xf>
    <xf numFmtId="0" fontId="16" fillId="2" borderId="13" xfId="0" applyFont="1" applyFill="1" applyBorder="1" applyAlignment="1">
      <alignment horizontal="left" vertical="center" wrapText="1"/>
    </xf>
    <xf numFmtId="3" fontId="2" fillId="0" borderId="13" xfId="10" applyNumberFormat="1" applyFont="1" applyBorder="1" applyAlignment="1">
      <alignment horizontal="right" vertical="center" wrapText="1"/>
    </xf>
    <xf numFmtId="0" fontId="2" fillId="0" borderId="13" xfId="10" applyFont="1" applyBorder="1" applyAlignment="1">
      <alignment horizontal="right" vertical="center" wrapText="1"/>
    </xf>
    <xf numFmtId="4" fontId="0" fillId="6" borderId="13" xfId="0" applyNumberFormat="1" applyFont="1" applyFill="1" applyBorder="1" applyAlignment="1">
      <alignment horizontal="right"/>
    </xf>
    <xf numFmtId="14" fontId="2" fillId="9" borderId="13" xfId="0" applyNumberFormat="1" applyFont="1" applyFill="1" applyBorder="1" applyAlignment="1">
      <alignment horizontal="center" vertical="center"/>
    </xf>
    <xf numFmtId="0" fontId="2" fillId="9" borderId="13" xfId="0" applyFont="1" applyFill="1" applyBorder="1" applyAlignment="1">
      <alignment horizontal="justify" vertical="top"/>
    </xf>
    <xf numFmtId="0" fontId="2" fillId="9" borderId="13" xfId="11" applyFont="1" applyFill="1" applyBorder="1" applyAlignment="1">
      <alignment horizontal="justify" vertical="top"/>
    </xf>
    <xf numFmtId="0" fontId="6" fillId="9" borderId="13" xfId="0" applyFont="1" applyFill="1" applyBorder="1" applyAlignment="1">
      <alignment horizontal="justify" vertical="top"/>
    </xf>
    <xf numFmtId="0" fontId="2" fillId="9" borderId="13" xfId="0" applyFont="1" applyFill="1" applyBorder="1" applyAlignment="1">
      <alignment horizontal="justify" vertical="top" wrapText="1"/>
    </xf>
    <xf numFmtId="0" fontId="16" fillId="9" borderId="13" xfId="0" applyFont="1" applyFill="1" applyBorder="1"/>
    <xf numFmtId="0" fontId="16" fillId="9" borderId="13" xfId="0" applyFont="1" applyFill="1" applyBorder="1" applyAlignment="1">
      <alignment horizontal="justify" vertical="top"/>
    </xf>
    <xf numFmtId="0" fontId="2" fillId="9" borderId="13" xfId="0" applyFont="1" applyFill="1" applyBorder="1"/>
    <xf numFmtId="0" fontId="0" fillId="9" borderId="4" xfId="0" applyFont="1" applyFill="1" applyBorder="1" applyAlignment="1">
      <alignment horizontal="center"/>
    </xf>
    <xf numFmtId="0" fontId="0" fillId="9" borderId="10" xfId="0" applyFont="1" applyFill="1" applyBorder="1" applyAlignment="1">
      <alignment horizontal="center"/>
    </xf>
    <xf numFmtId="164" fontId="2" fillId="9" borderId="13" xfId="1" applyNumberFormat="1" applyFont="1" applyFill="1" applyBorder="1" applyAlignment="1" applyProtection="1">
      <alignment horizontal="left" vertical="center" wrapText="1"/>
      <protection locked="0"/>
    </xf>
    <xf numFmtId="3" fontId="2" fillId="9" borderId="13" xfId="6" applyNumberFormat="1" applyFont="1" applyFill="1" applyAlignment="1">
      <alignment horizontal="left" vertical="center" wrapText="1"/>
      <protection locked="0"/>
    </xf>
    <xf numFmtId="0" fontId="6" fillId="2" borderId="13" xfId="0" applyFont="1" applyFill="1" applyBorder="1" applyAlignment="1">
      <alignment horizontal="left" vertical="center"/>
    </xf>
    <xf numFmtId="0" fontId="52" fillId="2" borderId="13" xfId="0" applyFont="1" applyFill="1" applyBorder="1" applyAlignment="1">
      <alignment horizontal="justify" vertical="center" wrapText="1"/>
    </xf>
    <xf numFmtId="0" fontId="23" fillId="2" borderId="13" xfId="0" applyFont="1" applyFill="1" applyBorder="1" applyAlignment="1">
      <alignment horizontal="justify" vertical="center" wrapText="1"/>
    </xf>
    <xf numFmtId="0" fontId="8" fillId="9" borderId="13" xfId="0" applyFont="1" applyFill="1" applyBorder="1" applyAlignment="1">
      <alignment horizontal="left" vertical="center" wrapText="1" indent="1"/>
    </xf>
    <xf numFmtId="14" fontId="0" fillId="0" borderId="13" xfId="0" applyNumberFormat="1" applyFont="1" applyBorder="1" applyAlignment="1">
      <alignment horizontal="center" vertical="center" wrapText="1"/>
    </xf>
    <xf numFmtId="0" fontId="0" fillId="6" borderId="2" xfId="0" applyFont="1" applyFill="1" applyBorder="1" applyAlignment="1">
      <alignment horizontal="center"/>
    </xf>
    <xf numFmtId="0" fontId="0" fillId="6" borderId="3" xfId="0" applyFont="1" applyFill="1" applyBorder="1" applyAlignment="1">
      <alignment horizontal="center"/>
    </xf>
    <xf numFmtId="0" fontId="0" fillId="6" borderId="1" xfId="0" applyFont="1" applyFill="1" applyBorder="1" applyAlignment="1">
      <alignment horizontal="center"/>
    </xf>
    <xf numFmtId="0" fontId="9" fillId="2" borderId="7" xfId="0" applyFont="1" applyFill="1" applyBorder="1" applyAlignment="1">
      <alignment horizontal="left" vertical="center"/>
    </xf>
    <xf numFmtId="0" fontId="6" fillId="2" borderId="2" xfId="0" applyFont="1" applyFill="1" applyBorder="1" applyAlignment="1">
      <alignment horizontal="center" vertical="center" wrapText="1"/>
    </xf>
    <xf numFmtId="0" fontId="15" fillId="9" borderId="13" xfId="0" applyFont="1" applyFill="1" applyBorder="1" applyAlignment="1">
      <alignment horizontal="left" vertical="center" wrapText="1" indent="2"/>
    </xf>
    <xf numFmtId="10" fontId="6" fillId="2" borderId="13" xfId="1" applyNumberFormat="1" applyFont="1" applyFill="1" applyBorder="1" applyAlignment="1">
      <alignment vertical="center" wrapText="1"/>
    </xf>
    <xf numFmtId="0" fontId="28" fillId="9" borderId="13" xfId="0" applyFont="1" applyFill="1" applyBorder="1" applyAlignment="1">
      <alignment horizontal="left" vertical="center" wrapText="1" indent="2"/>
    </xf>
    <xf numFmtId="0" fontId="15" fillId="9" borderId="13" xfId="0" applyFont="1" applyFill="1" applyBorder="1" applyAlignment="1">
      <alignment horizontal="left" vertical="center" wrapText="1" indent="4"/>
    </xf>
    <xf numFmtId="0" fontId="6" fillId="2" borderId="10" xfId="0" applyFont="1" applyFill="1" applyBorder="1" applyAlignment="1">
      <alignment horizontal="center" vertical="center" wrapText="1"/>
    </xf>
    <xf numFmtId="0" fontId="16" fillId="2" borderId="13" xfId="0" applyFont="1" applyFill="1" applyBorder="1" applyAlignment="1">
      <alignment wrapText="1"/>
    </xf>
    <xf numFmtId="166" fontId="16" fillId="2" borderId="13" xfId="14" applyNumberFormat="1" applyFont="1" applyFill="1" applyBorder="1" applyAlignment="1">
      <alignment wrapText="1"/>
    </xf>
    <xf numFmtId="0" fontId="2" fillId="9" borderId="13" xfId="0" applyFont="1" applyFill="1" applyBorder="1" applyAlignment="1">
      <alignment wrapText="1"/>
    </xf>
    <xf numFmtId="0" fontId="6" fillId="2" borderId="4" xfId="0" applyFont="1" applyFill="1" applyBorder="1" applyAlignment="1">
      <alignment horizontal="center" vertical="center" wrapText="1"/>
    </xf>
    <xf numFmtId="0" fontId="37" fillId="2" borderId="13" xfId="0" applyFont="1" applyFill="1" applyBorder="1" applyAlignment="1">
      <alignment horizontal="center" vertical="center" wrapText="1"/>
    </xf>
    <xf numFmtId="0" fontId="6" fillId="2" borderId="15" xfId="0" applyFont="1" applyFill="1" applyBorder="1" applyAlignment="1">
      <alignment horizontal="center" vertical="center" wrapText="1"/>
    </xf>
    <xf numFmtId="0" fontId="9" fillId="2" borderId="15"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9" fillId="2" borderId="3" xfId="0" applyFont="1" applyFill="1" applyBorder="1" applyAlignment="1">
      <alignment vertical="center" wrapText="1"/>
    </xf>
    <xf numFmtId="0" fontId="9" fillId="2" borderId="1" xfId="0" applyFont="1" applyFill="1" applyBorder="1" applyAlignment="1">
      <alignment vertical="center" wrapText="1"/>
    </xf>
    <xf numFmtId="0" fontId="9" fillId="2" borderId="6"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9" fillId="2" borderId="14" xfId="0" applyFont="1" applyFill="1" applyBorder="1" applyAlignment="1">
      <alignment horizontal="center" vertical="center" wrapText="1"/>
    </xf>
    <xf numFmtId="0" fontId="9" fillId="2" borderId="10" xfId="0" applyFont="1" applyFill="1" applyBorder="1" applyAlignment="1">
      <alignment horizontal="center" vertical="center" wrapText="1"/>
    </xf>
    <xf numFmtId="0" fontId="28" fillId="9" borderId="13" xfId="0" applyFont="1" applyFill="1" applyBorder="1" applyAlignment="1">
      <alignment vertical="center" wrapText="1"/>
    </xf>
    <xf numFmtId="166" fontId="43" fillId="2" borderId="13" xfId="14" applyNumberFormat="1" applyFont="1" applyFill="1" applyBorder="1" applyAlignment="1">
      <alignment vertical="center" wrapText="1"/>
    </xf>
    <xf numFmtId="10" fontId="43" fillId="2" borderId="13" xfId="1" applyNumberFormat="1" applyFont="1" applyFill="1" applyBorder="1" applyAlignment="1">
      <alignment vertical="center" wrapText="1"/>
    </xf>
    <xf numFmtId="0" fontId="0" fillId="9" borderId="13" xfId="0" applyFont="1" applyFill="1" applyBorder="1" applyAlignment="1">
      <alignment horizontal="left" vertical="center" wrapText="1" indent="2"/>
    </xf>
    <xf numFmtId="0" fontId="2" fillId="9" borderId="13" xfId="0" applyFont="1" applyFill="1" applyBorder="1" applyAlignment="1">
      <alignment horizontal="left" vertical="center" wrapText="1" indent="2"/>
    </xf>
    <xf numFmtId="0" fontId="6" fillId="2" borderId="1" xfId="0" applyFont="1" applyFill="1" applyBorder="1" applyAlignment="1">
      <alignment horizontal="center" vertical="center" wrapText="1"/>
    </xf>
    <xf numFmtId="9" fontId="6" fillId="2" borderId="13" xfId="0" applyNumberFormat="1" applyFont="1" applyFill="1" applyBorder="1" applyAlignment="1">
      <alignment horizontal="center" vertical="center" wrapText="1"/>
    </xf>
    <xf numFmtId="9" fontId="6" fillId="2" borderId="1" xfId="0" applyNumberFormat="1" applyFont="1" applyFill="1" applyBorder="1" applyAlignment="1">
      <alignment horizontal="center" vertical="center" wrapText="1"/>
    </xf>
    <xf numFmtId="9" fontId="16" fillId="2" borderId="13" xfId="0" applyNumberFormat="1" applyFont="1" applyFill="1" applyBorder="1" applyAlignment="1">
      <alignment horizontal="center" vertical="center" wrapText="1"/>
    </xf>
    <xf numFmtId="0" fontId="9" fillId="2" borderId="13" xfId="0" applyFont="1" applyFill="1" applyBorder="1" applyAlignment="1">
      <alignment vertical="top" wrapText="1"/>
    </xf>
    <xf numFmtId="10" fontId="9" fillId="2" borderId="13" xfId="1" applyNumberFormat="1" applyFont="1" applyFill="1" applyBorder="1" applyAlignment="1">
      <alignment vertical="center" wrapText="1"/>
    </xf>
    <xf numFmtId="0" fontId="8" fillId="9" borderId="13" xfId="0" applyFont="1" applyFill="1" applyBorder="1" applyAlignment="1">
      <alignment horizontal="left" vertical="center" wrapText="1" indent="2"/>
    </xf>
    <xf numFmtId="166" fontId="6" fillId="2" borderId="13" xfId="14" applyNumberFormat="1" applyFont="1" applyFill="1" applyBorder="1" applyAlignment="1">
      <alignment horizontal="left" vertical="center" wrapText="1" indent="1"/>
    </xf>
    <xf numFmtId="0" fontId="15" fillId="9" borderId="13" xfId="0" applyFont="1" applyFill="1" applyBorder="1" applyAlignment="1">
      <alignment horizontal="left" vertical="center" wrapText="1" indent="3"/>
    </xf>
    <xf numFmtId="0" fontId="6" fillId="2" borderId="3"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0" fillId="9" borderId="13" xfId="0" applyFont="1" applyFill="1" applyBorder="1" applyAlignment="1">
      <alignment horizontal="left" vertical="center" indent="1"/>
    </xf>
    <xf numFmtId="166" fontId="6" fillId="2" borderId="13" xfId="14" applyNumberFormat="1" applyFont="1" applyFill="1" applyBorder="1" applyAlignment="1">
      <alignment vertical="center"/>
    </xf>
    <xf numFmtId="0" fontId="24" fillId="2" borderId="13" xfId="0" applyFont="1" applyFill="1" applyBorder="1" applyAlignment="1">
      <alignment horizontal="justify" vertical="center" wrapText="1"/>
    </xf>
    <xf numFmtId="0" fontId="34" fillId="2" borderId="13" xfId="0" applyFont="1" applyFill="1" applyBorder="1" applyAlignment="1">
      <alignment horizontal="justify" vertical="center" wrapText="1"/>
    </xf>
    <xf numFmtId="166" fontId="16" fillId="2" borderId="13" xfId="14" applyNumberFormat="1" applyFont="1" applyFill="1" applyBorder="1" applyAlignment="1">
      <alignment vertical="center" wrapText="1"/>
    </xf>
    <xf numFmtId="0" fontId="58" fillId="9" borderId="13" xfId="0" applyFont="1" applyFill="1" applyBorder="1" applyAlignment="1">
      <alignment horizontal="left" vertical="center" wrapText="1" indent="1"/>
    </xf>
    <xf numFmtId="166" fontId="16" fillId="2" borderId="13" xfId="14" applyNumberFormat="1" applyFont="1" applyFill="1" applyBorder="1" applyAlignment="1">
      <alignment vertical="center"/>
    </xf>
    <xf numFmtId="0" fontId="16" fillId="2" borderId="15" xfId="0" applyFont="1" applyFill="1" applyBorder="1" applyAlignment="1">
      <alignment horizontal="center"/>
    </xf>
    <xf numFmtId="0" fontId="16" fillId="2" borderId="14" xfId="0" applyFont="1" applyFill="1" applyBorder="1" applyAlignment="1">
      <alignment horizontal="center"/>
    </xf>
    <xf numFmtId="0" fontId="16" fillId="2" borderId="13" xfId="0" applyFont="1" applyFill="1" applyBorder="1" applyAlignment="1">
      <alignment horizontal="center"/>
    </xf>
    <xf numFmtId="166" fontId="16" fillId="2" borderId="13" xfId="14" applyNumberFormat="1" applyFont="1" applyFill="1" applyBorder="1" applyAlignment="1">
      <alignment horizontal="left" vertical="center"/>
    </xf>
    <xf numFmtId="0" fontId="2" fillId="9" borderId="15" xfId="0" applyFont="1" applyFill="1" applyBorder="1" applyAlignment="1">
      <alignment horizontal="left" wrapText="1" indent="1"/>
    </xf>
    <xf numFmtId="0" fontId="2" fillId="9" borderId="13" xfId="0" applyFont="1" applyFill="1" applyBorder="1" applyAlignment="1">
      <alignment horizontal="left" indent="1"/>
    </xf>
    <xf numFmtId="0" fontId="2" fillId="9" borderId="13" xfId="0" applyFont="1" applyFill="1" applyBorder="1" applyAlignment="1">
      <alignment horizontal="left" wrapText="1" indent="1"/>
    </xf>
    <xf numFmtId="166" fontId="16" fillId="2" borderId="13" xfId="14" applyNumberFormat="1" applyFont="1" applyFill="1" applyBorder="1" applyAlignment="1">
      <alignment horizontal="left"/>
    </xf>
    <xf numFmtId="0" fontId="2" fillId="9" borderId="13" xfId="0" applyFont="1" applyFill="1" applyBorder="1" applyAlignment="1">
      <alignment horizontal="left" indent="2"/>
    </xf>
    <xf numFmtId="0" fontId="56" fillId="2" borderId="13" xfId="0" applyFont="1" applyFill="1" applyBorder="1" applyAlignment="1">
      <alignment horizontal="center" vertical="center" wrapText="1"/>
    </xf>
    <xf numFmtId="0" fontId="36" fillId="9" borderId="13" xfId="0" applyFont="1" applyFill="1" applyBorder="1" applyAlignment="1">
      <alignment horizontal="left" vertical="center" wrapText="1" indent="4"/>
    </xf>
    <xf numFmtId="0" fontId="36" fillId="9" borderId="13" xfId="0" applyFont="1" applyFill="1" applyBorder="1" applyAlignment="1">
      <alignment horizontal="left" vertical="center" wrapText="1" indent="3"/>
    </xf>
    <xf numFmtId="0" fontId="36" fillId="9" borderId="13" xfId="0" applyFont="1" applyFill="1" applyBorder="1" applyAlignment="1">
      <alignment horizontal="left" vertical="center" wrapText="1" indent="1"/>
    </xf>
    <xf numFmtId="166" fontId="37" fillId="2" borderId="13" xfId="14" applyNumberFormat="1" applyFont="1" applyFill="1" applyBorder="1" applyAlignment="1">
      <alignment vertical="center" wrapText="1"/>
    </xf>
    <xf numFmtId="0" fontId="16" fillId="2" borderId="13" xfId="3" quotePrefix="1" applyFont="1" applyFill="1" applyBorder="1" applyAlignment="1">
      <alignment horizontal="left" vertical="center"/>
    </xf>
    <xf numFmtId="0" fontId="16" fillId="2" borderId="13" xfId="10" applyFont="1" applyFill="1" applyBorder="1" applyAlignment="1">
      <alignment horizontal="center" vertical="center" wrapText="1"/>
    </xf>
    <xf numFmtId="0" fontId="2" fillId="9" borderId="13" xfId="10" applyFont="1" applyFill="1" applyBorder="1" applyAlignment="1">
      <alignment vertical="center" wrapText="1"/>
    </xf>
    <xf numFmtId="0" fontId="59" fillId="9" borderId="13" xfId="10" applyFont="1" applyFill="1" applyBorder="1" applyAlignment="1">
      <alignment horizontal="left" vertical="center" wrapText="1" indent="2"/>
    </xf>
    <xf numFmtId="0" fontId="2" fillId="9" borderId="13" xfId="10" applyFont="1" applyFill="1" applyBorder="1" applyAlignment="1">
      <alignment horizontal="left" vertical="center" wrapText="1"/>
    </xf>
    <xf numFmtId="0" fontId="2" fillId="9" borderId="13" xfId="0" applyFont="1" applyFill="1" applyBorder="1" applyAlignment="1">
      <alignment horizontal="center" vertical="center"/>
    </xf>
    <xf numFmtId="0" fontId="0" fillId="9" borderId="4" xfId="0" applyFont="1" applyFill="1" applyBorder="1" applyAlignment="1"/>
    <xf numFmtId="0" fontId="16" fillId="2" borderId="2" xfId="0" applyFont="1" applyFill="1" applyBorder="1" applyAlignment="1">
      <alignment horizontal="left"/>
    </xf>
    <xf numFmtId="0" fontId="16" fillId="2" borderId="3" xfId="0" applyFont="1" applyFill="1" applyBorder="1" applyAlignment="1">
      <alignment horizontal="left" vertical="center"/>
    </xf>
    <xf numFmtId="0" fontId="16" fillId="2" borderId="2" xfId="0" applyFont="1" applyFill="1" applyBorder="1" applyAlignment="1">
      <alignment horizontal="left" vertical="center"/>
    </xf>
    <xf numFmtId="0" fontId="16" fillId="2" borderId="13" xfId="0" applyFont="1" applyFill="1" applyBorder="1" applyAlignment="1">
      <alignment horizontal="center" vertical="center"/>
    </xf>
    <xf numFmtId="166" fontId="16" fillId="2" borderId="13" xfId="14" applyNumberFormat="1" applyFont="1" applyFill="1" applyBorder="1" applyAlignment="1">
      <alignment horizontal="center" vertical="center" wrapText="1"/>
    </xf>
    <xf numFmtId="0" fontId="2" fillId="9" borderId="13" xfId="0" applyFont="1" applyFill="1" applyBorder="1" applyAlignment="1">
      <alignment horizontal="left" wrapText="1" indent="2"/>
    </xf>
    <xf numFmtId="0" fontId="2" fillId="9" borderId="13" xfId="0" applyFont="1" applyFill="1" applyBorder="1" applyAlignment="1">
      <alignment horizontal="left" indent="4"/>
    </xf>
    <xf numFmtId="166" fontId="78" fillId="0" borderId="13" xfId="14" applyNumberFormat="1" applyFont="1" applyBorder="1" applyAlignment="1">
      <alignment horizontal="right" vertical="center"/>
    </xf>
    <xf numFmtId="166" fontId="78" fillId="0" borderId="13" xfId="14" applyNumberFormat="1" applyFont="1" applyFill="1" applyBorder="1" applyAlignment="1">
      <alignment horizontal="right" vertical="center"/>
    </xf>
    <xf numFmtId="0" fontId="16" fillId="10" borderId="2" xfId="0" applyFont="1" applyFill="1" applyBorder="1" applyAlignment="1">
      <alignment vertical="center" wrapText="1"/>
    </xf>
    <xf numFmtId="0" fontId="16" fillId="2" borderId="2" xfId="0" applyFont="1" applyFill="1" applyBorder="1" applyAlignment="1">
      <alignment horizontal="left" vertical="center" wrapText="1"/>
    </xf>
    <xf numFmtId="0" fontId="2" fillId="9" borderId="2" xfId="0" applyFont="1" applyFill="1" applyBorder="1" applyAlignment="1">
      <alignment horizontal="left" vertical="center" wrapText="1"/>
    </xf>
    <xf numFmtId="0" fontId="2" fillId="9" borderId="2" xfId="0" applyFont="1" applyFill="1" applyBorder="1" applyAlignment="1">
      <alignment horizontal="left" vertical="center" wrapText="1" indent="2"/>
    </xf>
    <xf numFmtId="1" fontId="78" fillId="0" borderId="13" xfId="19" applyNumberFormat="1" applyFont="1" applyFill="1" applyBorder="1" applyAlignment="1">
      <alignment horizontal="right" vertical="center"/>
    </xf>
    <xf numFmtId="0" fontId="16" fillId="2" borderId="13" xfId="0" applyFont="1" applyFill="1" applyBorder="1" applyAlignment="1">
      <alignment horizontal="center" vertical="top" wrapText="1"/>
    </xf>
    <xf numFmtId="0" fontId="61" fillId="9" borderId="13" xfId="8" applyFont="1" applyFill="1" applyBorder="1" applyAlignment="1">
      <alignment wrapText="1"/>
    </xf>
    <xf numFmtId="0" fontId="2" fillId="9" borderId="13" xfId="0" applyFont="1" applyFill="1" applyBorder="1" applyAlignment="1">
      <alignment horizontal="left" wrapText="1"/>
    </xf>
    <xf numFmtId="0" fontId="16" fillId="2" borderId="13" xfId="0" applyFont="1" applyFill="1" applyBorder="1" applyAlignment="1">
      <alignment horizontal="center" wrapText="1"/>
    </xf>
    <xf numFmtId="49" fontId="82" fillId="10" borderId="13" xfId="8" applyNumberFormat="1" applyFont="1" applyFill="1" applyBorder="1" applyAlignment="1">
      <alignment horizontal="center" vertical="center" wrapText="1"/>
    </xf>
    <xf numFmtId="49" fontId="16" fillId="10" borderId="13" xfId="8" applyNumberFormat="1" applyFont="1" applyFill="1" applyBorder="1" applyAlignment="1">
      <alignment horizontal="center" vertical="center" wrapText="1"/>
    </xf>
    <xf numFmtId="166" fontId="16" fillId="2" borderId="13" xfId="14" applyNumberFormat="1" applyFont="1" applyFill="1" applyBorder="1"/>
    <xf numFmtId="0" fontId="16" fillId="2" borderId="14" xfId="3" applyFont="1" applyFill="1" applyBorder="1" applyAlignment="1">
      <alignment horizontal="center" vertical="center" wrapText="1"/>
    </xf>
    <xf numFmtId="0" fontId="16" fillId="2" borderId="13" xfId="7" applyFont="1" applyFill="1" applyBorder="1" applyAlignment="1">
      <alignment horizontal="center" vertical="center" wrapText="1"/>
    </xf>
    <xf numFmtId="0" fontId="16" fillId="2" borderId="12" xfId="3" applyFont="1" applyFill="1" applyBorder="1" applyAlignment="1">
      <alignment horizontal="center" vertical="center" wrapText="1"/>
    </xf>
    <xf numFmtId="166" fontId="16" fillId="2" borderId="15" xfId="14" applyNumberFormat="1" applyFont="1" applyFill="1" applyBorder="1" applyAlignment="1">
      <alignment horizontal="left" vertical="center" wrapText="1" indent="1"/>
    </xf>
    <xf numFmtId="0" fontId="2" fillId="9" borderId="13" xfId="3" applyFont="1" applyFill="1" applyBorder="1" applyAlignment="1">
      <alignment horizontal="left" vertical="center" wrapText="1" indent="2"/>
    </xf>
    <xf numFmtId="0" fontId="2" fillId="9" borderId="15" xfId="3" applyFont="1" applyFill="1" applyBorder="1" applyAlignment="1">
      <alignment horizontal="left" vertical="center" wrapText="1" indent="3"/>
    </xf>
    <xf numFmtId="166" fontId="16" fillId="2" borderId="13" xfId="14" applyNumberFormat="1" applyFont="1" applyFill="1" applyBorder="1" applyAlignment="1">
      <alignment horizontal="left" vertical="center" wrapText="1" indent="1"/>
    </xf>
    <xf numFmtId="0" fontId="2" fillId="9" borderId="13" xfId="3" applyFont="1" applyFill="1" applyBorder="1" applyAlignment="1">
      <alignment horizontal="left" vertical="center" wrapText="1" indent="3"/>
    </xf>
    <xf numFmtId="0" fontId="16" fillId="2" borderId="13" xfId="5" applyFont="1" applyFill="1" applyBorder="1" applyAlignment="1">
      <alignment horizontal="left" vertical="center" wrapText="1"/>
    </xf>
    <xf numFmtId="0" fontId="6" fillId="2" borderId="15" xfId="0" applyFont="1" applyFill="1" applyBorder="1" applyAlignment="1">
      <alignment horizontal="center" vertical="center"/>
    </xf>
    <xf numFmtId="0" fontId="0" fillId="9" borderId="15" xfId="0" applyFont="1" applyFill="1" applyBorder="1" applyAlignment="1">
      <alignment wrapText="1"/>
    </xf>
    <xf numFmtId="0" fontId="2" fillId="9" borderId="1" xfId="0" applyFont="1" applyFill="1" applyBorder="1" applyAlignment="1">
      <alignment horizontal="left" vertical="center" wrapText="1"/>
    </xf>
    <xf numFmtId="0" fontId="0" fillId="9" borderId="6" xfId="0" applyFont="1" applyFill="1" applyBorder="1" applyAlignment="1">
      <alignment wrapText="1"/>
    </xf>
    <xf numFmtId="0" fontId="0" fillId="9" borderId="14" xfId="0" applyFont="1" applyFill="1" applyBorder="1" applyAlignment="1">
      <alignment wrapText="1"/>
    </xf>
    <xf numFmtId="166" fontId="6" fillId="2" borderId="13" xfId="14" applyNumberFormat="1" applyFont="1" applyFill="1" applyBorder="1" applyAlignment="1">
      <alignment horizontal="center" vertical="center" wrapText="1"/>
    </xf>
    <xf numFmtId="0" fontId="2" fillId="9" borderId="1" xfId="0" applyFont="1" applyFill="1" applyBorder="1" applyAlignment="1">
      <alignment horizontal="left" vertical="center" wrapText="1" indent="3"/>
    </xf>
    <xf numFmtId="0" fontId="34" fillId="2" borderId="14" xfId="0" applyFont="1" applyFill="1" applyBorder="1" applyAlignment="1">
      <alignment horizontal="center" vertical="center" wrapText="1"/>
    </xf>
    <xf numFmtId="0" fontId="34" fillId="2" borderId="15" xfId="0" applyFont="1" applyFill="1" applyBorder="1" applyAlignment="1">
      <alignment vertical="center" wrapText="1"/>
    </xf>
    <xf numFmtId="0" fontId="17" fillId="9" borderId="13" xfId="0" applyFont="1" applyFill="1" applyBorder="1" applyAlignment="1">
      <alignment horizontal="left" vertical="center" wrapText="1"/>
    </xf>
    <xf numFmtId="0" fontId="17" fillId="9" borderId="13" xfId="0" applyFont="1" applyFill="1" applyBorder="1" applyAlignment="1">
      <alignment horizontal="left" vertical="center" wrapText="1" indent="3"/>
    </xf>
    <xf numFmtId="49" fontId="84" fillId="13" borderId="13" xfId="15" applyNumberFormat="1" applyFont="1" applyFill="1" applyBorder="1" applyAlignment="1">
      <alignment horizontal="center" vertical="center" wrapText="1"/>
    </xf>
    <xf numFmtId="0" fontId="66" fillId="13" borderId="13" xfId="17" applyFont="1" applyFill="1" applyBorder="1" applyAlignment="1">
      <alignment horizontal="left" vertical="center" wrapText="1"/>
    </xf>
    <xf numFmtId="0" fontId="83" fillId="13" borderId="13" xfId="17" applyFont="1" applyFill="1" applyBorder="1" applyAlignment="1">
      <alignment horizontal="left" vertical="center" wrapText="1"/>
    </xf>
    <xf numFmtId="166" fontId="2" fillId="0" borderId="13" xfId="14" applyNumberFormat="1" applyFont="1" applyFill="1" applyBorder="1" applyAlignment="1">
      <alignment horizontal="center" vertical="center"/>
    </xf>
    <xf numFmtId="166" fontId="0" fillId="6" borderId="13" xfId="0" applyNumberFormat="1" applyFill="1" applyBorder="1"/>
    <xf numFmtId="166" fontId="2" fillId="0" borderId="13" xfId="14" applyNumberFormat="1" applyFont="1" applyFill="1" applyBorder="1" applyAlignment="1">
      <alignment horizontal="left" vertical="center" wrapText="1"/>
    </xf>
    <xf numFmtId="0" fontId="16" fillId="13" borderId="13" xfId="17" applyFont="1" applyFill="1" applyBorder="1" applyAlignment="1">
      <alignment horizontal="left" vertical="center" wrapText="1" indent="1"/>
    </xf>
    <xf numFmtId="0" fontId="16" fillId="13" borderId="13" xfId="18" quotePrefix="1" applyFont="1" applyFill="1" applyBorder="1" applyAlignment="1">
      <alignment horizontal="center" vertical="center" wrapText="1"/>
    </xf>
    <xf numFmtId="166" fontId="2" fillId="0" borderId="13" xfId="14" applyNumberFormat="1" applyFont="1" applyFill="1" applyBorder="1" applyAlignment="1">
      <alignment vertical="center" wrapText="1"/>
    </xf>
    <xf numFmtId="166" fontId="4" fillId="6" borderId="13" xfId="0" applyNumberFormat="1" applyFont="1" applyFill="1" applyBorder="1"/>
    <xf numFmtId="0" fontId="9" fillId="2" borderId="13" xfId="0" applyFont="1" applyFill="1" applyBorder="1" applyAlignment="1">
      <alignment horizontal="center" vertical="center" wrapText="1"/>
    </xf>
    <xf numFmtId="0" fontId="80" fillId="16" borderId="2" xfId="0" applyFont="1" applyFill="1" applyBorder="1" applyAlignment="1">
      <alignment horizontal="left" vertical="center"/>
    </xf>
    <xf numFmtId="0" fontId="80" fillId="16" borderId="3" xfId="0" applyFont="1" applyFill="1" applyBorder="1" applyAlignment="1">
      <alignment horizontal="left" vertical="center"/>
    </xf>
    <xf numFmtId="0" fontId="80" fillId="16" borderId="1" xfId="0" applyFont="1" applyFill="1" applyBorder="1" applyAlignment="1">
      <alignment horizontal="left" vertical="center"/>
    </xf>
    <xf numFmtId="0" fontId="6" fillId="2" borderId="2" xfId="0" applyFont="1" applyFill="1" applyBorder="1" applyAlignment="1">
      <alignment horizontal="left" vertical="center" wrapText="1"/>
    </xf>
    <xf numFmtId="0" fontId="6" fillId="2" borderId="3" xfId="0" applyFont="1" applyFill="1" applyBorder="1" applyAlignment="1">
      <alignment horizontal="left" vertical="center" wrapText="1"/>
    </xf>
    <xf numFmtId="0" fontId="6" fillId="2" borderId="1" xfId="0" applyFont="1" applyFill="1" applyBorder="1" applyAlignment="1">
      <alignment horizontal="left" vertical="center" wrapText="1"/>
    </xf>
    <xf numFmtId="0" fontId="6" fillId="2" borderId="13" xfId="0" applyFont="1" applyFill="1" applyBorder="1" applyAlignment="1">
      <alignment horizontal="center" vertical="center" wrapText="1"/>
    </xf>
    <xf numFmtId="0" fontId="6" fillId="2" borderId="15" xfId="0" applyFont="1" applyFill="1" applyBorder="1" applyAlignment="1">
      <alignment horizontal="center" vertical="center" wrapText="1"/>
    </xf>
    <xf numFmtId="0" fontId="6" fillId="2" borderId="14" xfId="0" applyFont="1" applyFill="1" applyBorder="1" applyAlignment="1">
      <alignment horizontal="center" vertical="center" wrapText="1"/>
    </xf>
    <xf numFmtId="0" fontId="6" fillId="2" borderId="2" xfId="0" applyFont="1" applyFill="1" applyBorder="1" applyAlignment="1">
      <alignment horizontal="center" vertical="center"/>
    </xf>
    <xf numFmtId="0" fontId="6" fillId="2" borderId="3" xfId="0" applyFont="1" applyFill="1" applyBorder="1" applyAlignment="1">
      <alignment horizontal="center" vertical="center"/>
    </xf>
    <xf numFmtId="0" fontId="6" fillId="2" borderId="1" xfId="0" applyFont="1" applyFill="1" applyBorder="1" applyAlignment="1">
      <alignment horizontal="center" vertical="center"/>
    </xf>
    <xf numFmtId="0" fontId="6" fillId="2" borderId="15" xfId="0" applyFont="1" applyFill="1" applyBorder="1" applyAlignment="1">
      <alignment horizontal="center" vertical="center"/>
    </xf>
    <xf numFmtId="0" fontId="6" fillId="2" borderId="14" xfId="0" applyFont="1" applyFill="1" applyBorder="1" applyAlignment="1">
      <alignment horizontal="center" vertical="center"/>
    </xf>
    <xf numFmtId="0" fontId="0" fillId="2" borderId="14" xfId="0" applyFont="1" applyFill="1" applyBorder="1" applyAlignment="1">
      <alignment horizontal="center"/>
    </xf>
    <xf numFmtId="0" fontId="0" fillId="2" borderId="13" xfId="0" applyFont="1" applyFill="1" applyBorder="1" applyAlignment="1">
      <alignment horizontal="center"/>
    </xf>
    <xf numFmtId="0" fontId="0" fillId="2" borderId="15" xfId="0" applyFont="1" applyFill="1" applyBorder="1" applyAlignment="1">
      <alignment horizontal="center"/>
    </xf>
    <xf numFmtId="0" fontId="2" fillId="9" borderId="13" xfId="0" applyFont="1" applyFill="1" applyBorder="1" applyAlignment="1">
      <alignment horizontal="left" vertical="center" wrapText="1"/>
    </xf>
    <xf numFmtId="3" fontId="2" fillId="0" borderId="15" xfId="0" applyNumberFormat="1" applyFont="1" applyBorder="1" applyAlignment="1">
      <alignment horizontal="right" vertical="center"/>
    </xf>
    <xf numFmtId="3" fontId="2" fillId="0" borderId="6" xfId="0" applyNumberFormat="1" applyFont="1" applyBorder="1" applyAlignment="1">
      <alignment horizontal="right" vertical="center"/>
    </xf>
    <xf numFmtId="3" fontId="2" fillId="0" borderId="14" xfId="0" applyNumberFormat="1" applyFont="1" applyBorder="1" applyAlignment="1">
      <alignment horizontal="right" vertical="center"/>
    </xf>
    <xf numFmtId="0" fontId="2" fillId="0" borderId="13" xfId="0" applyFont="1" applyBorder="1" applyAlignment="1">
      <alignment horizontal="left" vertical="center" wrapText="1" indent="1"/>
    </xf>
    <xf numFmtId="0" fontId="16" fillId="2" borderId="13" xfId="0" applyFont="1" applyFill="1" applyBorder="1" applyAlignment="1">
      <alignment horizontal="center" vertical="center" wrapText="1"/>
    </xf>
    <xf numFmtId="0" fontId="0" fillId="0" borderId="0" xfId="0" applyAlignment="1">
      <alignment horizontal="left" vertical="center" wrapText="1"/>
    </xf>
    <xf numFmtId="0" fontId="6" fillId="2" borderId="6"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6" fillId="2" borderId="12"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2" borderId="11"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13" xfId="0" applyFont="1" applyFill="1" applyBorder="1" applyAlignment="1">
      <alignment horizontal="center"/>
    </xf>
    <xf numFmtId="0" fontId="0" fillId="0" borderId="15" xfId="0" applyFont="1" applyBorder="1" applyAlignment="1">
      <alignment horizontal="left" vertical="center" wrapText="1"/>
    </xf>
    <xf numFmtId="0" fontId="0" fillId="0" borderId="6" xfId="0" applyFont="1" applyBorder="1" applyAlignment="1">
      <alignment horizontal="left" vertical="center" wrapText="1"/>
    </xf>
    <xf numFmtId="0" fontId="0" fillId="0" borderId="14" xfId="0" applyFont="1" applyBorder="1" applyAlignment="1">
      <alignment horizontal="left" vertical="center" wrapText="1"/>
    </xf>
    <xf numFmtId="0" fontId="0" fillId="6" borderId="2" xfId="0" applyFont="1" applyFill="1" applyBorder="1" applyAlignment="1">
      <alignment horizontal="center"/>
    </xf>
    <xf numFmtId="0" fontId="0" fillId="6" borderId="3" xfId="0" applyFont="1" applyFill="1" applyBorder="1" applyAlignment="1">
      <alignment horizontal="center"/>
    </xf>
    <xf numFmtId="0" fontId="0" fillId="6" borderId="1" xfId="0" applyFont="1" applyFill="1" applyBorder="1" applyAlignment="1">
      <alignment horizontal="center"/>
    </xf>
    <xf numFmtId="0" fontId="9" fillId="2" borderId="2"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6" fillId="2" borderId="2" xfId="0" applyFont="1" applyFill="1" applyBorder="1" applyAlignment="1">
      <alignment horizontal="left" vertical="center"/>
    </xf>
    <xf numFmtId="0" fontId="6" fillId="2" borderId="3" xfId="0" applyFont="1" applyFill="1" applyBorder="1" applyAlignment="1">
      <alignment horizontal="left" vertical="center"/>
    </xf>
    <xf numFmtId="0" fontId="6" fillId="2" borderId="1" xfId="0" applyFont="1" applyFill="1" applyBorder="1" applyAlignment="1">
      <alignment horizontal="left" vertical="center"/>
    </xf>
    <xf numFmtId="4" fontId="0" fillId="6" borderId="2" xfId="0" applyNumberFormat="1" applyFont="1" applyFill="1" applyBorder="1" applyAlignment="1">
      <alignment horizontal="center"/>
    </xf>
    <xf numFmtId="4" fontId="0" fillId="6" borderId="3" xfId="0" applyNumberFormat="1" applyFont="1" applyFill="1" applyBorder="1" applyAlignment="1">
      <alignment horizontal="center"/>
    </xf>
    <xf numFmtId="4" fontId="0" fillId="6" borderId="1" xfId="0" applyNumberFormat="1" applyFont="1" applyFill="1" applyBorder="1" applyAlignment="1">
      <alignment horizontal="center"/>
    </xf>
    <xf numFmtId="0" fontId="0" fillId="9" borderId="15" xfId="0" applyFont="1" applyFill="1" applyBorder="1" applyAlignment="1">
      <alignment horizontal="center"/>
    </xf>
    <xf numFmtId="0" fontId="0" fillId="9" borderId="6" xfId="0" applyFont="1" applyFill="1" applyBorder="1" applyAlignment="1">
      <alignment horizontal="center"/>
    </xf>
    <xf numFmtId="0" fontId="0" fillId="9" borderId="14" xfId="0" applyFont="1" applyFill="1" applyBorder="1" applyAlignment="1">
      <alignment horizontal="center"/>
    </xf>
    <xf numFmtId="0" fontId="6" fillId="2" borderId="2"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9" fillId="2" borderId="15" xfId="0" applyFont="1" applyFill="1" applyBorder="1" applyAlignment="1">
      <alignment horizontal="center" vertical="center" wrapText="1"/>
    </xf>
    <xf numFmtId="0" fontId="9" fillId="2" borderId="14" xfId="0" applyFont="1" applyFill="1" applyBorder="1" applyAlignment="1">
      <alignment horizontal="center" vertical="center" wrapText="1"/>
    </xf>
    <xf numFmtId="0" fontId="34" fillId="2" borderId="15" xfId="0" applyFont="1" applyFill="1" applyBorder="1" applyAlignment="1">
      <alignment horizontal="center" vertical="center" wrapText="1"/>
    </xf>
    <xf numFmtId="0" fontId="34" fillId="2" borderId="14" xfId="0" applyFont="1" applyFill="1" applyBorder="1" applyAlignment="1">
      <alignment horizontal="center" vertical="center" wrapText="1"/>
    </xf>
    <xf numFmtId="0" fontId="0" fillId="0" borderId="0" xfId="0" applyFont="1" applyAlignment="1">
      <alignment vertical="center" wrapText="1"/>
    </xf>
    <xf numFmtId="0" fontId="6" fillId="2" borderId="4" xfId="0" applyFont="1" applyFill="1" applyBorder="1" applyAlignment="1">
      <alignment horizontal="center" vertical="center" wrapText="1"/>
    </xf>
    <xf numFmtId="0" fontId="6" fillId="2" borderId="7" xfId="0" applyFont="1" applyFill="1" applyBorder="1" applyAlignment="1">
      <alignment horizontal="left" vertical="center" wrapText="1" indent="8"/>
    </xf>
    <xf numFmtId="0" fontId="6" fillId="2" borderId="8" xfId="0" applyFont="1" applyFill="1" applyBorder="1" applyAlignment="1">
      <alignment horizontal="left" vertical="center" wrapText="1" indent="8"/>
    </xf>
    <xf numFmtId="0" fontId="6" fillId="2" borderId="9" xfId="0" applyFont="1" applyFill="1" applyBorder="1" applyAlignment="1">
      <alignment horizontal="left" vertical="center" wrapText="1" indent="8"/>
    </xf>
    <xf numFmtId="0" fontId="6" fillId="2" borderId="7" xfId="0" applyFont="1" applyFill="1" applyBorder="1" applyAlignment="1">
      <alignment horizontal="left" vertical="center" wrapText="1" indent="10"/>
    </xf>
    <xf numFmtId="0" fontId="6" fillId="2" borderId="8" xfId="0" applyFont="1" applyFill="1" applyBorder="1" applyAlignment="1">
      <alignment horizontal="left" vertical="center" wrapText="1" indent="10"/>
    </xf>
    <xf numFmtId="0" fontId="6" fillId="2" borderId="9" xfId="0" applyFont="1" applyFill="1" applyBorder="1" applyAlignment="1">
      <alignment horizontal="left" vertical="center" wrapText="1" indent="10"/>
    </xf>
    <xf numFmtId="0" fontId="6" fillId="2" borderId="4" xfId="0" applyFont="1" applyFill="1" applyBorder="1" applyAlignment="1">
      <alignment vertical="center" wrapText="1"/>
    </xf>
    <xf numFmtId="0" fontId="6" fillId="2" borderId="10" xfId="0" applyFont="1" applyFill="1" applyBorder="1" applyAlignment="1">
      <alignment vertical="center" wrapText="1"/>
    </xf>
    <xf numFmtId="0" fontId="6" fillId="2" borderId="6" xfId="0" applyFont="1" applyFill="1" applyBorder="1" applyAlignment="1">
      <alignment vertical="center" wrapText="1"/>
    </xf>
    <xf numFmtId="0" fontId="6" fillId="2" borderId="14" xfId="0" applyFont="1" applyFill="1" applyBorder="1" applyAlignment="1">
      <alignment vertical="center" wrapText="1"/>
    </xf>
    <xf numFmtId="0" fontId="0" fillId="0" borderId="0" xfId="0" applyFont="1" applyAlignment="1">
      <alignment horizontal="left" vertical="center" wrapText="1"/>
    </xf>
    <xf numFmtId="0" fontId="16" fillId="2" borderId="2" xfId="0" applyFont="1" applyFill="1" applyBorder="1" applyAlignment="1">
      <alignment horizontal="center" vertical="center" wrapText="1"/>
    </xf>
    <xf numFmtId="0" fontId="16" fillId="2" borderId="1" xfId="0" applyFont="1" applyFill="1" applyBorder="1" applyAlignment="1">
      <alignment horizontal="center" vertical="center" wrapText="1"/>
    </xf>
    <xf numFmtId="9" fontId="16" fillId="2" borderId="13" xfId="0" applyNumberFormat="1" applyFont="1" applyFill="1" applyBorder="1" applyAlignment="1">
      <alignment horizontal="center" vertical="center" wrapText="1"/>
    </xf>
    <xf numFmtId="0" fontId="16" fillId="0" borderId="0" xfId="0" applyFont="1" applyAlignment="1">
      <alignment horizontal="right" vertical="center"/>
    </xf>
    <xf numFmtId="0" fontId="16" fillId="0" borderId="5" xfId="0" applyFont="1" applyBorder="1" applyAlignment="1">
      <alignment horizontal="right" vertical="center"/>
    </xf>
    <xf numFmtId="0" fontId="55" fillId="5" borderId="13" xfId="12">
      <alignment horizontal="center" vertical="center"/>
    </xf>
    <xf numFmtId="0" fontId="0" fillId="2" borderId="15" xfId="0" applyFont="1" applyFill="1" applyBorder="1" applyAlignment="1">
      <alignment horizontal="center" vertical="center"/>
    </xf>
    <xf numFmtId="0" fontId="0" fillId="2" borderId="14" xfId="0" applyFont="1" applyFill="1" applyBorder="1" applyAlignment="1">
      <alignment horizontal="center" vertical="center"/>
    </xf>
    <xf numFmtId="0" fontId="2" fillId="2" borderId="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35" fillId="2" borderId="7" xfId="0" applyFont="1" applyFill="1" applyBorder="1" applyAlignment="1">
      <alignment horizontal="center" vertical="center" wrapText="1"/>
    </xf>
    <xf numFmtId="0" fontId="35" fillId="2" borderId="9" xfId="0" applyFont="1" applyFill="1" applyBorder="1" applyAlignment="1">
      <alignment horizontal="center" vertical="center" wrapText="1"/>
    </xf>
    <xf numFmtId="0" fontId="35" fillId="2" borderId="15" xfId="0" applyFont="1" applyFill="1" applyBorder="1" applyAlignment="1">
      <alignment horizontal="center" vertical="center" wrapText="1"/>
    </xf>
    <xf numFmtId="0" fontId="35" fillId="2" borderId="14" xfId="0" applyFont="1" applyFill="1" applyBorder="1" applyAlignment="1">
      <alignment horizontal="center" vertical="center" wrapText="1"/>
    </xf>
    <xf numFmtId="0" fontId="22" fillId="2" borderId="15" xfId="0" applyFont="1" applyFill="1" applyBorder="1" applyAlignment="1">
      <alignment horizontal="center" vertical="center" wrapText="1"/>
    </xf>
    <xf numFmtId="0" fontId="22" fillId="2" borderId="14" xfId="0" applyFont="1" applyFill="1" applyBorder="1" applyAlignment="1">
      <alignment horizontal="center" vertical="center" wrapText="1"/>
    </xf>
    <xf numFmtId="0" fontId="16" fillId="2" borderId="15" xfId="0" applyFont="1" applyFill="1" applyBorder="1" applyAlignment="1">
      <alignment horizontal="center" vertical="center" wrapText="1"/>
    </xf>
    <xf numFmtId="0" fontId="16" fillId="2" borderId="14" xfId="0" applyFont="1" applyFill="1" applyBorder="1" applyAlignment="1">
      <alignment horizontal="center" vertical="center" wrapText="1"/>
    </xf>
    <xf numFmtId="0" fontId="0" fillId="0" borderId="0" xfId="0" applyFont="1" applyFill="1" applyBorder="1" applyAlignment="1">
      <alignment horizontal="right" vertical="center" wrapText="1"/>
    </xf>
    <xf numFmtId="0" fontId="16" fillId="2" borderId="15" xfId="0" applyFont="1" applyFill="1" applyBorder="1" applyAlignment="1">
      <alignment horizontal="center" vertical="center"/>
    </xf>
    <xf numFmtId="0" fontId="16" fillId="2" borderId="14" xfId="0" applyFont="1" applyFill="1" applyBorder="1" applyAlignment="1">
      <alignment horizontal="center" vertical="center"/>
    </xf>
    <xf numFmtId="0" fontId="80" fillId="16" borderId="2" xfId="0" applyFont="1" applyFill="1" applyBorder="1" applyAlignment="1">
      <alignment vertical="center"/>
    </xf>
    <xf numFmtId="0" fontId="80" fillId="16" borderId="3" xfId="0" applyFont="1" applyFill="1" applyBorder="1" applyAlignment="1">
      <alignment vertical="center"/>
    </xf>
    <xf numFmtId="0" fontId="16" fillId="2" borderId="13" xfId="0" applyFont="1" applyFill="1" applyBorder="1" applyAlignment="1">
      <alignment horizontal="center"/>
    </xf>
    <xf numFmtId="0" fontId="16" fillId="2" borderId="2" xfId="0" applyFont="1" applyFill="1" applyBorder="1" applyAlignment="1">
      <alignment horizontal="center"/>
    </xf>
    <xf numFmtId="0" fontId="16" fillId="2" borderId="3" xfId="0" applyFont="1" applyFill="1" applyBorder="1" applyAlignment="1">
      <alignment horizontal="center"/>
    </xf>
    <xf numFmtId="0" fontId="16" fillId="2" borderId="1" xfId="0" applyFont="1" applyFill="1" applyBorder="1" applyAlignment="1">
      <alignment horizontal="center"/>
    </xf>
    <xf numFmtId="0" fontId="16" fillId="2" borderId="15" xfId="0" applyFont="1" applyFill="1" applyBorder="1" applyAlignment="1">
      <alignment horizontal="left" indent="2"/>
    </xf>
    <xf numFmtId="0" fontId="16" fillId="2" borderId="13" xfId="0" applyFont="1" applyFill="1" applyBorder="1" applyAlignment="1">
      <alignment horizontal="left" indent="2"/>
    </xf>
    <xf numFmtId="0" fontId="16" fillId="2" borderId="6" xfId="0" applyFont="1" applyFill="1" applyBorder="1" applyAlignment="1">
      <alignment horizontal="center" vertical="center"/>
    </xf>
    <xf numFmtId="0" fontId="16" fillId="2" borderId="7" xfId="0" applyFont="1" applyFill="1" applyBorder="1" applyAlignment="1">
      <alignment horizontal="left" indent="2"/>
    </xf>
    <xf numFmtId="0" fontId="16" fillId="2" borderId="1" xfId="0" applyFont="1" applyFill="1" applyBorder="1" applyAlignment="1">
      <alignment horizontal="left" indent="2"/>
    </xf>
    <xf numFmtId="0" fontId="2" fillId="2" borderId="13" xfId="0" applyFont="1" applyFill="1" applyBorder="1" applyAlignment="1">
      <alignment horizontal="center" wrapText="1"/>
    </xf>
    <xf numFmtId="0" fontId="2" fillId="2" borderId="13" xfId="0" applyFont="1" applyFill="1" applyBorder="1" applyAlignment="1">
      <alignment horizontal="center"/>
    </xf>
    <xf numFmtId="0" fontId="16" fillId="2" borderId="15" xfId="0" applyFont="1" applyFill="1" applyBorder="1" applyAlignment="1">
      <alignment horizontal="center"/>
    </xf>
    <xf numFmtId="0" fontId="2" fillId="9" borderId="2" xfId="0" applyFont="1" applyFill="1" applyBorder="1" applyAlignment="1">
      <alignment horizontal="left" vertical="center" wrapText="1"/>
    </xf>
    <xf numFmtId="0" fontId="2" fillId="9" borderId="3" xfId="0" applyFont="1" applyFill="1" applyBorder="1" applyAlignment="1">
      <alignment horizontal="left" vertical="center" wrapText="1"/>
    </xf>
    <xf numFmtId="0" fontId="2" fillId="9" borderId="1" xfId="0" applyFont="1" applyFill="1" applyBorder="1" applyAlignment="1">
      <alignment horizontal="left" vertical="center" wrapText="1"/>
    </xf>
    <xf numFmtId="0" fontId="2" fillId="9" borderId="7" xfId="0" applyFont="1" applyFill="1" applyBorder="1" applyAlignment="1">
      <alignment horizontal="center" vertical="center" wrapText="1"/>
    </xf>
    <xf numFmtId="0" fontId="2" fillId="9" borderId="4" xfId="0" applyFont="1" applyFill="1" applyBorder="1" applyAlignment="1">
      <alignment horizontal="center" vertical="center" wrapText="1"/>
    </xf>
    <xf numFmtId="0" fontId="2" fillId="9" borderId="13" xfId="0" applyFont="1" applyFill="1" applyBorder="1" applyAlignment="1">
      <alignment horizontal="center" vertical="center" wrapText="1"/>
    </xf>
    <xf numFmtId="0" fontId="16" fillId="2" borderId="13" xfId="0" applyFont="1" applyFill="1" applyBorder="1" applyAlignment="1">
      <alignment horizontal="left"/>
    </xf>
    <xf numFmtId="0" fontId="16" fillId="2" borderId="2" xfId="0" applyFont="1" applyFill="1" applyBorder="1" applyAlignment="1">
      <alignment horizontal="left" vertical="top" wrapText="1"/>
    </xf>
    <xf numFmtId="0" fontId="16" fillId="2" borderId="3" xfId="0" applyFont="1" applyFill="1" applyBorder="1" applyAlignment="1">
      <alignment horizontal="left" vertical="top" wrapText="1"/>
    </xf>
    <xf numFmtId="0" fontId="16" fillId="2" borderId="1" xfId="0" applyFont="1" applyFill="1" applyBorder="1" applyAlignment="1">
      <alignment horizontal="left" vertical="top" wrapText="1"/>
    </xf>
    <xf numFmtId="0" fontId="0" fillId="2" borderId="2" xfId="0" applyFont="1" applyFill="1" applyBorder="1" applyAlignment="1">
      <alignment horizontal="left"/>
    </xf>
    <xf numFmtId="0" fontId="0" fillId="2" borderId="1" xfId="0" applyFont="1" applyFill="1" applyBorder="1" applyAlignment="1">
      <alignment horizontal="left"/>
    </xf>
    <xf numFmtId="4" fontId="78" fillId="15" borderId="2" xfId="0" applyNumberFormat="1" applyFont="1" applyFill="1" applyBorder="1" applyAlignment="1">
      <alignment horizontal="center"/>
    </xf>
    <xf numFmtId="4" fontId="78" fillId="15" borderId="3" xfId="0" applyNumberFormat="1" applyFont="1" applyFill="1" applyBorder="1" applyAlignment="1">
      <alignment horizontal="center"/>
    </xf>
    <xf numFmtId="4" fontId="78" fillId="15" borderId="1" xfId="0" applyNumberFormat="1" applyFont="1" applyFill="1" applyBorder="1" applyAlignment="1">
      <alignment horizontal="center"/>
    </xf>
    <xf numFmtId="166" fontId="78" fillId="15" borderId="2" xfId="14" applyNumberFormat="1" applyFont="1" applyFill="1" applyBorder="1" applyAlignment="1">
      <alignment horizontal="center"/>
    </xf>
    <xf numFmtId="166" fontId="78" fillId="15" borderId="3" xfId="14" applyNumberFormat="1" applyFont="1" applyFill="1" applyBorder="1" applyAlignment="1">
      <alignment horizontal="center"/>
    </xf>
    <xf numFmtId="166" fontId="78" fillId="15" borderId="1" xfId="14" applyNumberFormat="1" applyFont="1" applyFill="1" applyBorder="1" applyAlignment="1">
      <alignment horizontal="center"/>
    </xf>
    <xf numFmtId="0" fontId="16" fillId="10" borderId="13" xfId="8" applyFont="1" applyFill="1" applyBorder="1" applyAlignment="1">
      <alignment horizontal="center" vertical="center"/>
    </xf>
    <xf numFmtId="0" fontId="16" fillId="2" borderId="7" xfId="3" applyFont="1" applyFill="1" applyBorder="1" applyAlignment="1">
      <alignment horizontal="center" vertical="center" wrapText="1"/>
    </xf>
    <xf numFmtId="0" fontId="16" fillId="2" borderId="9" xfId="3" applyFont="1" applyFill="1" applyBorder="1" applyAlignment="1">
      <alignment horizontal="center" vertical="center" wrapText="1"/>
    </xf>
    <xf numFmtId="0" fontId="6" fillId="2" borderId="7" xfId="3" applyFont="1" applyFill="1" applyBorder="1" applyAlignment="1">
      <alignment horizontal="center" vertical="center" wrapText="1"/>
    </xf>
    <xf numFmtId="0" fontId="6" fillId="2" borderId="9" xfId="3" applyFont="1" applyFill="1" applyBorder="1" applyAlignment="1">
      <alignment horizontal="center" vertical="center" wrapText="1"/>
    </xf>
    <xf numFmtId="0" fontId="2" fillId="2" borderId="7" xfId="3" applyFont="1" applyFill="1" applyBorder="1" applyAlignment="1">
      <alignment horizontal="center" vertical="center" wrapText="1"/>
    </xf>
    <xf numFmtId="0" fontId="2" fillId="2" borderId="9" xfId="3" applyFont="1" applyFill="1" applyBorder="1" applyAlignment="1">
      <alignment horizontal="center" vertical="center" wrapText="1"/>
    </xf>
    <xf numFmtId="0" fontId="2" fillId="2" borderId="4" xfId="3" applyFont="1" applyFill="1" applyBorder="1" applyAlignment="1">
      <alignment horizontal="center" vertical="center" wrapText="1"/>
    </xf>
    <xf numFmtId="0" fontId="2" fillId="2" borderId="5" xfId="3" applyFont="1" applyFill="1" applyBorder="1" applyAlignment="1">
      <alignment horizontal="center" vertical="center" wrapText="1"/>
    </xf>
    <xf numFmtId="0" fontId="2" fillId="2" borderId="2" xfId="3" applyFont="1" applyFill="1" applyBorder="1" applyAlignment="1">
      <alignment horizontal="center" vertical="center" wrapText="1"/>
    </xf>
    <xf numFmtId="0" fontId="2" fillId="2" borderId="1" xfId="0" applyFont="1" applyFill="1" applyBorder="1" applyAlignment="1">
      <alignment horizontal="center" vertical="center" wrapText="1"/>
    </xf>
    <xf numFmtId="0" fontId="16" fillId="2" borderId="2" xfId="0" applyFont="1" applyFill="1" applyBorder="1" applyAlignment="1">
      <alignment horizontal="left" vertical="center" wrapText="1"/>
    </xf>
    <xf numFmtId="0" fontId="16" fillId="2" borderId="1" xfId="0" applyFont="1" applyFill="1" applyBorder="1" applyAlignment="1">
      <alignment horizontal="left" vertical="center" wrapText="1"/>
    </xf>
    <xf numFmtId="0" fontId="6" fillId="2" borderId="2" xfId="0" applyFont="1" applyFill="1" applyBorder="1" applyAlignment="1">
      <alignment horizontal="left"/>
    </xf>
    <xf numFmtId="0" fontId="6" fillId="2" borderId="3" xfId="0" applyFont="1" applyFill="1" applyBorder="1" applyAlignment="1">
      <alignment horizontal="left"/>
    </xf>
    <xf numFmtId="0" fontId="6" fillId="2" borderId="1" xfId="0" applyFont="1" applyFill="1" applyBorder="1" applyAlignment="1">
      <alignment horizontal="left"/>
    </xf>
    <xf numFmtId="0" fontId="34" fillId="2" borderId="7" xfId="0" applyFont="1" applyFill="1" applyBorder="1" applyAlignment="1">
      <alignment horizontal="center" vertical="center" wrapText="1"/>
    </xf>
    <xf numFmtId="0" fontId="34" fillId="2" borderId="9" xfId="0" applyFont="1" applyFill="1" applyBorder="1" applyAlignment="1">
      <alignment horizontal="center" vertical="center" wrapText="1"/>
    </xf>
    <xf numFmtId="0" fontId="24" fillId="2" borderId="15" xfId="0" applyFont="1" applyFill="1" applyBorder="1" applyAlignment="1">
      <alignment horizontal="center" vertical="center" wrapText="1"/>
    </xf>
    <xf numFmtId="0" fontId="24" fillId="2" borderId="14" xfId="0" applyFont="1" applyFill="1" applyBorder="1" applyAlignment="1">
      <alignment horizontal="center" vertical="center" wrapText="1"/>
    </xf>
    <xf numFmtId="0" fontId="0" fillId="2" borderId="2" xfId="0" applyFont="1" applyFill="1" applyBorder="1" applyAlignment="1"/>
    <xf numFmtId="0" fontId="0" fillId="2" borderId="3" xfId="0" applyFont="1" applyFill="1" applyBorder="1" applyAlignment="1"/>
    <xf numFmtId="0" fontId="0" fillId="2" borderId="1" xfId="0" applyFont="1" applyFill="1" applyBorder="1" applyAlignment="1"/>
    <xf numFmtId="0" fontId="16" fillId="2" borderId="7" xfId="0" applyFont="1" applyFill="1" applyBorder="1" applyAlignment="1">
      <alignment horizontal="center" vertical="center" wrapText="1"/>
    </xf>
    <xf numFmtId="0" fontId="16" fillId="2" borderId="4" xfId="0" applyFont="1" applyFill="1" applyBorder="1" applyAlignment="1">
      <alignment horizontal="center" vertical="center" wrapText="1"/>
    </xf>
    <xf numFmtId="0" fontId="16" fillId="2" borderId="3" xfId="0" applyFont="1" applyFill="1" applyBorder="1" applyAlignment="1">
      <alignment horizontal="center" vertical="center" wrapText="1"/>
    </xf>
    <xf numFmtId="0" fontId="69" fillId="0" borderId="0" xfId="0" applyFont="1" applyAlignment="1">
      <alignment horizontal="left" vertical="center" wrapText="1"/>
    </xf>
    <xf numFmtId="0" fontId="42" fillId="0" borderId="0" xfId="0" applyFont="1" applyAlignment="1">
      <alignment horizontal="justify" vertical="center" wrapText="1"/>
    </xf>
    <xf numFmtId="0" fontId="70" fillId="0" borderId="0" xfId="0" applyFont="1" applyAlignment="1">
      <alignment horizontal="left" vertical="center" wrapText="1"/>
    </xf>
    <xf numFmtId="0" fontId="66" fillId="13" borderId="13" xfId="16" applyFont="1" applyFill="1" applyBorder="1" applyAlignment="1">
      <alignment horizontal="left" vertical="center" wrapText="1"/>
    </xf>
    <xf numFmtId="0" fontId="83" fillId="13" borderId="13" xfId="16" applyFont="1" applyFill="1" applyBorder="1" applyAlignment="1">
      <alignment horizontal="left" vertical="center" wrapText="1" indent="1"/>
    </xf>
    <xf numFmtId="0" fontId="68" fillId="0" borderId="0" xfId="0" applyFont="1" applyAlignment="1">
      <alignment horizontal="left" vertical="center" wrapText="1"/>
    </xf>
    <xf numFmtId="0" fontId="0" fillId="0" borderId="2" xfId="0" applyFont="1" applyBorder="1" applyAlignment="1">
      <alignment horizontal="left" vertical="center" wrapText="1"/>
    </xf>
    <xf numFmtId="0" fontId="0" fillId="0" borderId="3" xfId="0" applyFont="1" applyBorder="1" applyAlignment="1">
      <alignment horizontal="left" vertical="center"/>
    </xf>
    <xf numFmtId="0" fontId="0" fillId="0" borderId="1" xfId="0" applyFont="1" applyBorder="1" applyAlignment="1">
      <alignment horizontal="left" vertical="center"/>
    </xf>
    <xf numFmtId="49" fontId="84" fillId="13" borderId="13" xfId="15" applyNumberFormat="1" applyFont="1" applyFill="1" applyBorder="1" applyAlignment="1">
      <alignment horizontal="center" vertical="center" wrapText="1"/>
    </xf>
    <xf numFmtId="49" fontId="84" fillId="13" borderId="15" xfId="15" applyNumberFormat="1" applyFont="1" applyFill="1" applyBorder="1" applyAlignment="1">
      <alignment horizontal="center" vertical="center" wrapText="1"/>
    </xf>
    <xf numFmtId="0" fontId="66" fillId="13" borderId="13" xfId="16" applyFont="1" applyFill="1" applyBorder="1" applyAlignment="1">
      <alignment horizontal="center" vertical="center" wrapText="1"/>
    </xf>
    <xf numFmtId="0" fontId="66" fillId="13" borderId="15" xfId="16" applyFont="1" applyFill="1" applyBorder="1" applyAlignment="1">
      <alignment horizontal="center" vertical="center" wrapText="1"/>
    </xf>
    <xf numFmtId="0" fontId="66" fillId="13" borderId="13" xfId="0" applyFont="1" applyFill="1" applyBorder="1" applyAlignment="1">
      <alignment horizontal="center" vertical="center" wrapText="1"/>
    </xf>
    <xf numFmtId="0" fontId="66" fillId="13" borderId="15" xfId="0" applyFont="1" applyFill="1" applyBorder="1" applyAlignment="1">
      <alignment horizontal="center" vertical="center" wrapText="1"/>
    </xf>
    <xf numFmtId="0" fontId="63" fillId="0" borderId="0" xfId="15" applyFont="1" applyFill="1" applyBorder="1" applyAlignment="1">
      <alignment horizontal="center" vertical="top" wrapText="1"/>
    </xf>
    <xf numFmtId="0" fontId="68" fillId="0" borderId="0" xfId="0" applyFont="1" applyAlignment="1">
      <alignment horizontal="justify" vertical="center" wrapText="1"/>
    </xf>
    <xf numFmtId="0" fontId="69" fillId="0" borderId="0" xfId="0" applyFont="1" applyAlignment="1">
      <alignment horizontal="justify" vertical="center" wrapText="1"/>
    </xf>
    <xf numFmtId="0" fontId="66" fillId="13" borderId="13" xfId="18" applyFont="1" applyFill="1" applyBorder="1" applyAlignment="1">
      <alignment horizontal="center" vertical="center" wrapText="1"/>
    </xf>
    <xf numFmtId="0" fontId="66" fillId="13" borderId="13" xfId="18" applyFont="1" applyFill="1" applyBorder="1" applyAlignment="1">
      <alignment horizontal="center" vertical="center"/>
    </xf>
    <xf numFmtId="0" fontId="73" fillId="0" borderId="0" xfId="0" applyFont="1" applyAlignment="1">
      <alignment horizontal="justify" vertical="center" wrapText="1"/>
    </xf>
    <xf numFmtId="0" fontId="0" fillId="0" borderId="2" xfId="0" applyFont="1" applyBorder="1" applyAlignment="1">
      <alignment vertical="center"/>
    </xf>
    <xf numFmtId="0" fontId="0" fillId="0" borderId="3" xfId="0" applyFont="1" applyBorder="1" applyAlignment="1">
      <alignment vertical="center"/>
    </xf>
    <xf numFmtId="0" fontId="0" fillId="0" borderId="1" xfId="0" applyFont="1" applyBorder="1" applyAlignment="1">
      <alignment vertical="center"/>
    </xf>
    <xf numFmtId="0" fontId="49" fillId="0" borderId="0" xfId="17" applyFont="1" applyAlignment="1">
      <alignment horizontal="center"/>
    </xf>
    <xf numFmtId="0" fontId="84" fillId="13" borderId="13" xfId="15" applyFont="1" applyFill="1" applyBorder="1" applyAlignment="1">
      <alignment horizontal="center" vertical="center" wrapText="1"/>
    </xf>
    <xf numFmtId="0" fontId="85" fillId="13" borderId="13" xfId="18" applyFont="1" applyFill="1" applyBorder="1" applyAlignment="1">
      <alignment horizontal="center" vertical="center"/>
    </xf>
    <xf numFmtId="0" fontId="76" fillId="0" borderId="0" xfId="0" applyFont="1" applyAlignment="1">
      <alignment horizontal="justify" vertical="center" wrapText="1"/>
    </xf>
    <xf numFmtId="0" fontId="16" fillId="13" borderId="13" xfId="17" applyFont="1" applyFill="1" applyBorder="1" applyAlignment="1">
      <alignment horizontal="center" vertical="center" wrapText="1"/>
    </xf>
    <xf numFmtId="0" fontId="77" fillId="0" borderId="2" xfId="17" applyFont="1" applyBorder="1" applyAlignment="1">
      <alignment vertical="center" wrapText="1"/>
    </xf>
    <xf numFmtId="0" fontId="77" fillId="0" borderId="3" xfId="17" applyFont="1" applyBorder="1" applyAlignment="1">
      <alignment vertical="center"/>
    </xf>
    <xf numFmtId="0" fontId="77" fillId="0" borderId="1" xfId="17" applyFont="1" applyBorder="1" applyAlignment="1">
      <alignment vertical="center"/>
    </xf>
  </cellXfs>
  <cellStyles count="20">
    <cellStyle name="=C:\WINNT35\SYSTEM32\COMMAND.COM" xfId="3" xr:uid="{00000000-0005-0000-0000-000000000000}"/>
    <cellStyle name="AGU_TITLE" xfId="12" xr:uid="{00000000-0005-0000-0000-000001000000}"/>
    <cellStyle name="Comma" xfId="14" builtinId="3"/>
    <cellStyle name="Currency" xfId="19" builtinId="4"/>
    <cellStyle name="Heading 1 2" xfId="2" xr:uid="{00000000-0005-0000-0000-000002000000}"/>
    <cellStyle name="Heading 2 2" xfId="4" xr:uid="{00000000-0005-0000-0000-000003000000}"/>
    <cellStyle name="HeadingTable" xfId="7" xr:uid="{00000000-0005-0000-0000-000004000000}"/>
    <cellStyle name="Hyperlink" xfId="13" builtinId="8"/>
    <cellStyle name="Normal" xfId="0" builtinId="0"/>
    <cellStyle name="Normal 2" xfId="11" xr:uid="{00000000-0005-0000-0000-000007000000}"/>
    <cellStyle name="Normal 2 2" xfId="5" xr:uid="{00000000-0005-0000-0000-000008000000}"/>
    <cellStyle name="Normal 2 2 2" xfId="17" xr:uid="{9C05C9EF-C0E2-41F9-BEA1-C317628B1D24}"/>
    <cellStyle name="Normal 2 5 2 2" xfId="16" xr:uid="{9F842792-E502-4603-AE34-2CEAAD872836}"/>
    <cellStyle name="Normal 2_~0149226 2" xfId="18" xr:uid="{90D2A490-5C5A-4C76-9EA9-19F54B2A2E5E}"/>
    <cellStyle name="Normal 4" xfId="8" xr:uid="{00000000-0005-0000-0000-000009000000}"/>
    <cellStyle name="Normal 9" xfId="15" xr:uid="{7B4DECB4-D10B-4316-84D6-0F2A4A29E0C5}"/>
    <cellStyle name="Normal_20 OPR" xfId="10" xr:uid="{00000000-0005-0000-0000-00000A000000}"/>
    <cellStyle name="optionalExposure" xfId="6" xr:uid="{00000000-0005-0000-0000-00000B000000}"/>
    <cellStyle name="Percent" xfId="1" builtinId="5"/>
    <cellStyle name="Standard 3" xfId="9" xr:uid="{00000000-0005-0000-0000-00000D000000}"/>
  </cellStyles>
  <dxfs count="18">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rgb="FFF2F2F2"/>
        </patternFill>
      </fill>
      <border>
        <right style="dotted">
          <color auto="1"/>
        </right>
      </border>
    </dxf>
    <dxf>
      <border>
        <left style="thin">
          <color auto="1"/>
        </left>
        <right style="thin">
          <color auto="1"/>
        </right>
        <top style="thin">
          <color auto="1"/>
        </top>
        <bottom style="thin">
          <color auto="1"/>
        </bottom>
        <vertical/>
        <horizontal style="hair">
          <color auto="1"/>
        </horizontal>
      </border>
    </dxf>
  </dxfs>
  <tableStyles count="1" defaultTableStyle="TableStyleMedium2" defaultPivotStyle="PivotStyleLight16">
    <tableStyle name="agu" pivot="0" count="2" xr9:uid="{00000000-0011-0000-FFFF-FFFF00000000}">
      <tableStyleElement type="wholeTable" dxfId="17"/>
      <tableStyleElement type="secondColumnStripe" dxfId="16"/>
    </tableStyle>
  </tableStyles>
  <colors>
    <mruColors>
      <color rgb="FFFFFFFF"/>
      <color rgb="FF00613F"/>
      <color rgb="FFF2F2F2"/>
      <color rgb="FF00FFFF"/>
      <color rgb="FF808080"/>
      <color rgb="FFD0CFCE"/>
      <color rgb="FF1A0C45"/>
      <color rgb="FFF3F9FF"/>
      <color rgb="FFFFFFCC"/>
      <color rgb="FFBFBFB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worksheet" Target="worksheets/sheet63.xml"/><Relationship Id="rId68" Type="http://schemas.openxmlformats.org/officeDocument/2006/relationships/worksheet" Target="worksheets/sheet68.xml"/><Relationship Id="rId76" Type="http://schemas.openxmlformats.org/officeDocument/2006/relationships/worksheet" Target="worksheets/sheet76.xml"/><Relationship Id="rId84" Type="http://schemas.openxmlformats.org/officeDocument/2006/relationships/worksheet" Target="worksheets/sheet84.xml"/><Relationship Id="rId89" Type="http://schemas.openxmlformats.org/officeDocument/2006/relationships/worksheet" Target="worksheets/sheet89.xml"/><Relationship Id="rId97" Type="http://schemas.openxmlformats.org/officeDocument/2006/relationships/customXml" Target="../customXml/item2.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worksheet" Target="worksheets/sheet74.xml"/><Relationship Id="rId79" Type="http://schemas.openxmlformats.org/officeDocument/2006/relationships/worksheet" Target="worksheets/sheet79.xml"/><Relationship Id="rId87" Type="http://schemas.openxmlformats.org/officeDocument/2006/relationships/worksheet" Target="worksheets/sheet87.xml"/><Relationship Id="rId5" Type="http://schemas.openxmlformats.org/officeDocument/2006/relationships/worksheet" Target="worksheets/sheet5.xml"/><Relationship Id="rId61" Type="http://schemas.openxmlformats.org/officeDocument/2006/relationships/worksheet" Target="worksheets/sheet61.xml"/><Relationship Id="rId82" Type="http://schemas.openxmlformats.org/officeDocument/2006/relationships/worksheet" Target="worksheets/sheet82.xml"/><Relationship Id="rId90" Type="http://schemas.openxmlformats.org/officeDocument/2006/relationships/worksheet" Target="worksheets/sheet90.xml"/><Relationship Id="rId95" Type="http://schemas.openxmlformats.org/officeDocument/2006/relationships/calcChain" Target="calcChain.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worksheet" Target="worksheets/sheet85.xml"/><Relationship Id="rId93" Type="http://schemas.openxmlformats.org/officeDocument/2006/relationships/styles" Target="styles.xml"/><Relationship Id="rId98" Type="http://schemas.openxmlformats.org/officeDocument/2006/relationships/customXml" Target="../customXml/item3.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9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sharedStrings" Target="sharedStrings.xml"/><Relationship Id="rId9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ustomXml" Target="../ink/ink1.xml"/></Relationships>
</file>

<file path=xl/drawings/_rels/drawing2.xml.rels><?xml version="1.0" encoding="UTF-8" standalone="yes"?>
<Relationships xmlns="http://schemas.openxmlformats.org/package/2006/relationships"><Relationship Id="rId1" Type="http://schemas.openxmlformats.org/officeDocument/2006/relationships/hyperlink" Target="#INDEX!C6"/></Relationships>
</file>

<file path=xl/drawings/_rels/drawing3.xml.rels><?xml version="1.0" encoding="UTF-8" standalone="yes"?>
<Relationships xmlns="http://schemas.openxmlformats.org/package/2006/relationships"><Relationship Id="rId1" Type="http://schemas.openxmlformats.org/officeDocument/2006/relationships/hyperlink" Target="#INDEX!C6"/></Relationships>
</file>

<file path=xl/drawings/_rels/drawing5.xml.rels><?xml version="1.0" encoding="UTF-8" standalone="yes"?>
<Relationships xmlns="http://schemas.openxmlformats.org/package/2006/relationships"><Relationship Id="rId1" Type="http://schemas.openxmlformats.org/officeDocument/2006/relationships/hyperlink" Target="#INDEX!C6"/></Relationships>
</file>

<file path=xl/drawings/_rels/drawing6.xml.rels><?xml version="1.0" encoding="UTF-8" standalone="yes"?>
<Relationships xmlns="http://schemas.openxmlformats.org/package/2006/relationships"><Relationship Id="rId1" Type="http://schemas.openxmlformats.org/officeDocument/2006/relationships/hyperlink" Target="#INDEX!C6"/></Relationships>
</file>

<file path=xl/drawings/drawing1.xml><?xml version="1.0" encoding="utf-8"?>
<xdr:wsDr xmlns:xdr="http://schemas.openxmlformats.org/drawingml/2006/spreadsheetDrawing" xmlns:a="http://schemas.openxmlformats.org/drawingml/2006/main">
  <xdr:twoCellAnchor editAs="oneCell">
    <xdr:from>
      <xdr:col>1</xdr:col>
      <xdr:colOff>545062</xdr:colOff>
      <xdr:row>1</xdr:row>
      <xdr:rowOff>82815</xdr:rowOff>
    </xdr:from>
    <xdr:to>
      <xdr:col>1</xdr:col>
      <xdr:colOff>553042</xdr:colOff>
      <xdr:row>1</xdr:row>
      <xdr:rowOff>92700</xdr:rowOff>
    </xdr:to>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3" name="Ink 2">
              <a:extLst>
                <a:ext uri="{FF2B5EF4-FFF2-40B4-BE49-F238E27FC236}">
                  <a16:creationId xmlns:a16="http://schemas.microsoft.com/office/drawing/2014/main" id="{00000000-0008-0000-0300-000003000000}"/>
                </a:ext>
              </a:extLst>
            </xdr14:cNvPr>
            <xdr14:cNvContentPartPr/>
          </xdr14:nvContentPartPr>
          <xdr14:nvPr macro=""/>
          <xdr14:xfrm>
            <a:off x="730800" y="206640"/>
            <a:ext cx="360" cy="360"/>
          </xdr14:xfrm>
        </xdr:contentPart>
      </mc:Choice>
      <mc:Fallback xmlns="">
        <xdr:pic>
          <xdr:nvPicPr>
            <xdr:cNvPr id="3" name="Ink 2">
              <a:extLst>
                <a:ext uri="{FF2B5EF4-FFF2-40B4-BE49-F238E27FC236}">
                  <a16:creationId xmlns:a16="http://schemas.microsoft.com/office/drawing/2014/main" id="{2104616A-142B-4A84-AD8B-0DA1E9EF0F89}"/>
                </a:ext>
              </a:extLst>
            </xdr:cNvPr>
            <xdr:cNvPicPr/>
          </xdr:nvPicPr>
          <xdr:blipFill>
            <a:blip xmlns:r="http://schemas.openxmlformats.org/officeDocument/2006/relationships" r:embed="rId2"/>
            <a:stretch>
              <a:fillRect/>
            </a:stretch>
          </xdr:blipFill>
          <xdr:spPr>
            <a:xfrm>
              <a:off x="721800" y="198000"/>
              <a:ext cx="18000" cy="18000"/>
            </a:xfrm>
            <a:prstGeom prst="rect">
              <a:avLst/>
            </a:prstGeom>
          </xdr:spPr>
        </xdr:pic>
      </mc:Fallback>
    </mc:AlternateContent>
    <xdr:clientData/>
  </xdr:twoCellAnchor>
</xdr:wsDr>
</file>

<file path=xl/drawings/drawing2.xml><?xml version="1.0" encoding="utf-8"?>
<xdr:wsDr xmlns:xdr="http://schemas.openxmlformats.org/drawingml/2006/spreadsheetDrawing" xmlns:a="http://schemas.openxmlformats.org/drawingml/2006/main">
  <xdr:twoCellAnchor editAs="absolute">
    <xdr:from>
      <xdr:col>1</xdr:col>
      <xdr:colOff>0</xdr:colOff>
      <xdr:row>1</xdr:row>
      <xdr:rowOff>0</xdr:rowOff>
    </xdr:from>
    <xdr:to>
      <xdr:col>1</xdr:col>
      <xdr:colOff>733425</xdr:colOff>
      <xdr:row>1</xdr:row>
      <xdr:rowOff>214313</xdr:rowOff>
    </xdr:to>
    <xdr:sp macro="" textlink="">
      <xdr:nvSpPr>
        <xdr:cNvPr id="2" name="AGU_INDEX">
          <a:hlinkClick xmlns:r="http://schemas.openxmlformats.org/officeDocument/2006/relationships" r:id="rId1"/>
          <a:extLst>
            <a:ext uri="{FF2B5EF4-FFF2-40B4-BE49-F238E27FC236}">
              <a16:creationId xmlns:a16="http://schemas.microsoft.com/office/drawing/2014/main" id="{00000000-0008-0000-3400-000002000000}"/>
            </a:ext>
          </a:extLst>
        </xdr:cNvPr>
        <xdr:cNvSpPr/>
      </xdr:nvSpPr>
      <xdr:spPr>
        <a:xfrm>
          <a:off x="185738" y="128588"/>
          <a:ext cx="733425" cy="214313"/>
        </a:xfrm>
        <a:prstGeom prst="flowChartInternalStorage">
          <a:avLst/>
        </a:prstGeom>
        <a:solidFill>
          <a:srgbClr val="BFBFBF"/>
        </a:solidFill>
        <a:effectLst>
          <a:outerShdw blurRad="25400" dist="25400" dir="2700000" algn="tl" rotWithShape="0">
            <a:prstClr val="black">
              <a:alpha val="50000"/>
            </a:prstClr>
          </a:outerShdw>
          <a:reflection blurRad="6350" stA="50000" endA="300" endPos="55000" dir="5400000" sy="-100000" algn="bl" rotWithShape="0"/>
        </a:effectLst>
      </xdr:spPr>
      <xdr:style>
        <a:lnRef idx="1">
          <a:schemeClr val="dk1"/>
        </a:lnRef>
        <a:fillRef idx="2">
          <a:schemeClr val="dk1"/>
        </a:fillRef>
        <a:effectRef idx="1">
          <a:schemeClr val="dk1"/>
        </a:effectRef>
        <a:fontRef idx="minor">
          <a:schemeClr val="dk1"/>
        </a:fontRef>
      </xdr:style>
      <xdr:txBody>
        <a:bodyPr vertOverflow="clip" horzOverflow="clip" lIns="72000" tIns="0" rIns="36000" bIns="0" rtlCol="0" anchor="t"/>
        <a:lstStyle/>
        <a:p>
          <a:pPr algn="l"/>
          <a:r>
            <a:rPr lang="hy-AM" sz="1050">
              <a:latin typeface="Arial" panose="020B0604020202020204" pitchFamily="34" charset="0"/>
              <a:cs typeface="Arial" panose="020B0604020202020204" pitchFamily="34" charset="0"/>
              <a:sym typeface="Wingdings 3" panose="05040102010807070707" pitchFamily="18" charset="2"/>
            </a:rPr>
            <a:t></a:t>
          </a:r>
          <a:r>
            <a:rPr lang="nl-BE" sz="1100" baseline="0">
              <a:latin typeface="Arial" panose="020B0604020202020204" pitchFamily="34" charset="0"/>
              <a:cs typeface="Arial" panose="020B0604020202020204" pitchFamily="34" charset="0"/>
              <a:sym typeface="Wingdings 3" panose="05040102010807070707" pitchFamily="18" charset="2"/>
            </a:rPr>
            <a:t> </a:t>
          </a:r>
          <a:r>
            <a:rPr lang="nl-BE" sz="900" baseline="0">
              <a:latin typeface="Arial" panose="020B0604020202020204" pitchFamily="34" charset="0"/>
              <a:cs typeface="Arial" panose="020B0604020202020204" pitchFamily="34" charset="0"/>
              <a:sym typeface="Wingdings 3" panose="05040102010807070707" pitchFamily="18" charset="2"/>
            </a:rPr>
            <a:t>INDEX</a:t>
          </a:r>
          <a:endParaRPr lang="en-GB" sz="1100"/>
        </a:p>
      </xdr:txBody>
    </xdr:sp>
    <xdr:clientData fPrintsWithSheet="0"/>
  </xdr:twoCellAnchor>
</xdr:wsDr>
</file>

<file path=xl/drawings/drawing3.xml><?xml version="1.0" encoding="utf-8"?>
<xdr:wsDr xmlns:xdr="http://schemas.openxmlformats.org/drawingml/2006/spreadsheetDrawing" xmlns:a="http://schemas.openxmlformats.org/drawingml/2006/main">
  <xdr:twoCellAnchor editAs="absolute">
    <xdr:from>
      <xdr:col>1</xdr:col>
      <xdr:colOff>0</xdr:colOff>
      <xdr:row>1</xdr:row>
      <xdr:rowOff>0</xdr:rowOff>
    </xdr:from>
    <xdr:to>
      <xdr:col>1</xdr:col>
      <xdr:colOff>733425</xdr:colOff>
      <xdr:row>1</xdr:row>
      <xdr:rowOff>214313</xdr:rowOff>
    </xdr:to>
    <xdr:sp macro="" textlink="">
      <xdr:nvSpPr>
        <xdr:cNvPr id="2" name="AGU_INDEX">
          <a:hlinkClick xmlns:r="http://schemas.openxmlformats.org/officeDocument/2006/relationships" r:id="rId1"/>
          <a:extLst>
            <a:ext uri="{FF2B5EF4-FFF2-40B4-BE49-F238E27FC236}">
              <a16:creationId xmlns:a16="http://schemas.microsoft.com/office/drawing/2014/main" id="{00000000-0008-0000-3B00-000002000000}"/>
            </a:ext>
          </a:extLst>
        </xdr:cNvPr>
        <xdr:cNvSpPr/>
      </xdr:nvSpPr>
      <xdr:spPr>
        <a:xfrm>
          <a:off x="185738" y="128588"/>
          <a:ext cx="733425" cy="214313"/>
        </a:xfrm>
        <a:prstGeom prst="flowChartInternalStorage">
          <a:avLst/>
        </a:prstGeom>
        <a:solidFill>
          <a:srgbClr val="BFBFBF"/>
        </a:solidFill>
        <a:effectLst>
          <a:outerShdw blurRad="25400" dist="25400" dir="2700000" algn="tl" rotWithShape="0">
            <a:prstClr val="black">
              <a:alpha val="50000"/>
            </a:prstClr>
          </a:outerShdw>
          <a:reflection blurRad="6350" stA="50000" endA="300" endPos="55000" dir="5400000" sy="-100000" algn="bl" rotWithShape="0"/>
        </a:effectLst>
      </xdr:spPr>
      <xdr:style>
        <a:lnRef idx="1">
          <a:schemeClr val="dk1"/>
        </a:lnRef>
        <a:fillRef idx="2">
          <a:schemeClr val="dk1"/>
        </a:fillRef>
        <a:effectRef idx="1">
          <a:schemeClr val="dk1"/>
        </a:effectRef>
        <a:fontRef idx="minor">
          <a:schemeClr val="dk1"/>
        </a:fontRef>
      </xdr:style>
      <xdr:txBody>
        <a:bodyPr vertOverflow="clip" horzOverflow="clip" lIns="72000" tIns="0" rIns="36000" bIns="0" rtlCol="0" anchor="t"/>
        <a:lstStyle/>
        <a:p>
          <a:pPr algn="l"/>
          <a:r>
            <a:rPr lang="hy-AM" sz="1050">
              <a:latin typeface="Arial" panose="020B0604020202020204" pitchFamily="34" charset="0"/>
              <a:cs typeface="Arial" panose="020B0604020202020204" pitchFamily="34" charset="0"/>
              <a:sym typeface="Wingdings 3" panose="05040102010807070707" pitchFamily="18" charset="2"/>
            </a:rPr>
            <a:t></a:t>
          </a:r>
          <a:r>
            <a:rPr lang="nl-BE" sz="1100" baseline="0">
              <a:latin typeface="Arial" panose="020B0604020202020204" pitchFamily="34" charset="0"/>
              <a:cs typeface="Arial" panose="020B0604020202020204" pitchFamily="34" charset="0"/>
              <a:sym typeface="Wingdings 3" panose="05040102010807070707" pitchFamily="18" charset="2"/>
            </a:rPr>
            <a:t> </a:t>
          </a:r>
          <a:r>
            <a:rPr lang="nl-BE" sz="900" baseline="0">
              <a:latin typeface="Arial" panose="020B0604020202020204" pitchFamily="34" charset="0"/>
              <a:cs typeface="Arial" panose="020B0604020202020204" pitchFamily="34" charset="0"/>
              <a:sym typeface="Wingdings 3" panose="05040102010807070707" pitchFamily="18" charset="2"/>
            </a:rPr>
            <a:t>INDEX</a:t>
          </a:r>
          <a:endParaRPr lang="en-GB" sz="1100"/>
        </a:p>
      </xdr:txBody>
    </xdr:sp>
    <xdr:clientData fPrintsWithSheet="0"/>
  </xdr:twoCellAnchor>
</xdr:wsDr>
</file>

<file path=xl/drawings/drawing4.xml><?xml version="1.0" encoding="utf-8"?>
<xdr:wsDr xmlns:xdr="http://schemas.openxmlformats.org/drawingml/2006/spreadsheetDrawing" xmlns:a="http://schemas.openxmlformats.org/drawingml/2006/main">
  <xdr:oneCellAnchor>
    <xdr:from>
      <xdr:col>1</xdr:col>
      <xdr:colOff>1323975</xdr:colOff>
      <xdr:row>11</xdr:row>
      <xdr:rowOff>161925</xdr:rowOff>
    </xdr:from>
    <xdr:ext cx="184731" cy="264560"/>
    <xdr:sp macro="" textlink="">
      <xdr:nvSpPr>
        <xdr:cNvPr id="2" name="TextBox 1">
          <a:extLst>
            <a:ext uri="{FF2B5EF4-FFF2-40B4-BE49-F238E27FC236}">
              <a16:creationId xmlns:a16="http://schemas.microsoft.com/office/drawing/2014/main" id="{00000000-0008-0000-3F00-000002000000}"/>
            </a:ext>
          </a:extLst>
        </xdr:cNvPr>
        <xdr:cNvSpPr txBox="1"/>
      </xdr:nvSpPr>
      <xdr:spPr>
        <a:xfrm>
          <a:off x="2152650" y="5343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wsDr>
</file>

<file path=xl/drawings/drawing5.xml><?xml version="1.0" encoding="utf-8"?>
<xdr:wsDr xmlns:xdr="http://schemas.openxmlformats.org/drawingml/2006/spreadsheetDrawing" xmlns:a="http://schemas.openxmlformats.org/drawingml/2006/main">
  <xdr:twoCellAnchor editAs="absolute">
    <xdr:from>
      <xdr:col>1</xdr:col>
      <xdr:colOff>0</xdr:colOff>
      <xdr:row>1</xdr:row>
      <xdr:rowOff>0</xdr:rowOff>
    </xdr:from>
    <xdr:to>
      <xdr:col>2</xdr:col>
      <xdr:colOff>414338</xdr:colOff>
      <xdr:row>1</xdr:row>
      <xdr:rowOff>214313</xdr:rowOff>
    </xdr:to>
    <xdr:sp macro="" textlink="">
      <xdr:nvSpPr>
        <xdr:cNvPr id="2" name="AGU_INDEX">
          <a:hlinkClick xmlns:r="http://schemas.openxmlformats.org/officeDocument/2006/relationships" r:id="rId1"/>
          <a:extLst>
            <a:ext uri="{FF2B5EF4-FFF2-40B4-BE49-F238E27FC236}">
              <a16:creationId xmlns:a16="http://schemas.microsoft.com/office/drawing/2014/main" id="{00000000-0008-0000-4400-000002000000}"/>
            </a:ext>
          </a:extLst>
        </xdr:cNvPr>
        <xdr:cNvSpPr/>
      </xdr:nvSpPr>
      <xdr:spPr>
        <a:xfrm>
          <a:off x="185738" y="123825"/>
          <a:ext cx="733425" cy="214313"/>
        </a:xfrm>
        <a:prstGeom prst="flowChartInternalStorage">
          <a:avLst/>
        </a:prstGeom>
        <a:solidFill>
          <a:srgbClr val="BFBFBF"/>
        </a:solidFill>
        <a:effectLst>
          <a:outerShdw blurRad="25400" dist="25400" dir="2700000" algn="tl" rotWithShape="0">
            <a:prstClr val="black">
              <a:alpha val="50000"/>
            </a:prstClr>
          </a:outerShdw>
          <a:reflection blurRad="6350" stA="50000" endA="300" endPos="55000" dir="5400000" sy="-100000" algn="bl" rotWithShape="0"/>
        </a:effectLst>
      </xdr:spPr>
      <xdr:style>
        <a:lnRef idx="1">
          <a:schemeClr val="dk1"/>
        </a:lnRef>
        <a:fillRef idx="2">
          <a:schemeClr val="dk1"/>
        </a:fillRef>
        <a:effectRef idx="1">
          <a:schemeClr val="dk1"/>
        </a:effectRef>
        <a:fontRef idx="minor">
          <a:schemeClr val="dk1"/>
        </a:fontRef>
      </xdr:style>
      <xdr:txBody>
        <a:bodyPr vertOverflow="clip" horzOverflow="clip" lIns="72000" tIns="0" rIns="36000" bIns="0" rtlCol="0" anchor="t"/>
        <a:lstStyle/>
        <a:p>
          <a:pPr algn="l"/>
          <a:r>
            <a:rPr lang="hy-AM" sz="1050">
              <a:latin typeface="Arial" panose="020B0604020202020204" pitchFamily="34" charset="0"/>
              <a:cs typeface="Arial" panose="020B0604020202020204" pitchFamily="34" charset="0"/>
              <a:sym typeface="Wingdings 3" panose="05040102010807070707" pitchFamily="18" charset="2"/>
            </a:rPr>
            <a:t></a:t>
          </a:r>
          <a:r>
            <a:rPr lang="nl-BE" sz="1100" baseline="0">
              <a:latin typeface="Arial" panose="020B0604020202020204" pitchFamily="34" charset="0"/>
              <a:cs typeface="Arial" panose="020B0604020202020204" pitchFamily="34" charset="0"/>
              <a:sym typeface="Wingdings 3" panose="05040102010807070707" pitchFamily="18" charset="2"/>
            </a:rPr>
            <a:t> </a:t>
          </a:r>
          <a:r>
            <a:rPr lang="nl-BE" sz="900" baseline="0">
              <a:latin typeface="Arial" panose="020B0604020202020204" pitchFamily="34" charset="0"/>
              <a:cs typeface="Arial" panose="020B0604020202020204" pitchFamily="34" charset="0"/>
              <a:sym typeface="Wingdings 3" panose="05040102010807070707" pitchFamily="18" charset="2"/>
            </a:rPr>
            <a:t>INDEX</a:t>
          </a:r>
          <a:endParaRPr lang="en-GB" sz="1100"/>
        </a:p>
      </xdr:txBody>
    </xdr:sp>
    <xdr:clientData fPrintsWithSheet="0"/>
  </xdr:twoCellAnchor>
</xdr:wsDr>
</file>

<file path=xl/drawings/drawing6.xml><?xml version="1.0" encoding="utf-8"?>
<xdr:wsDr xmlns:xdr="http://schemas.openxmlformats.org/drawingml/2006/spreadsheetDrawing" xmlns:a="http://schemas.openxmlformats.org/drawingml/2006/main">
  <xdr:twoCellAnchor editAs="absolute">
    <xdr:from>
      <xdr:col>1</xdr:col>
      <xdr:colOff>0</xdr:colOff>
      <xdr:row>1</xdr:row>
      <xdr:rowOff>0</xdr:rowOff>
    </xdr:from>
    <xdr:to>
      <xdr:col>2</xdr:col>
      <xdr:colOff>414338</xdr:colOff>
      <xdr:row>1</xdr:row>
      <xdr:rowOff>214313</xdr:rowOff>
    </xdr:to>
    <xdr:sp macro="" textlink="">
      <xdr:nvSpPr>
        <xdr:cNvPr id="2" name="AGU_INDEX">
          <a:hlinkClick xmlns:r="http://schemas.openxmlformats.org/officeDocument/2006/relationships" r:id="rId1"/>
          <a:extLst>
            <a:ext uri="{FF2B5EF4-FFF2-40B4-BE49-F238E27FC236}">
              <a16:creationId xmlns:a16="http://schemas.microsoft.com/office/drawing/2014/main" id="{00000000-0008-0000-4500-000002000000}"/>
            </a:ext>
          </a:extLst>
        </xdr:cNvPr>
        <xdr:cNvSpPr/>
      </xdr:nvSpPr>
      <xdr:spPr>
        <a:xfrm>
          <a:off x="185738" y="128588"/>
          <a:ext cx="728663" cy="214313"/>
        </a:xfrm>
        <a:prstGeom prst="flowChartInternalStorage">
          <a:avLst/>
        </a:prstGeom>
        <a:solidFill>
          <a:srgbClr val="BFBFBF"/>
        </a:solidFill>
        <a:effectLst>
          <a:outerShdw blurRad="25400" dist="25400" dir="2700000" algn="tl" rotWithShape="0">
            <a:prstClr val="black">
              <a:alpha val="50000"/>
            </a:prstClr>
          </a:outerShdw>
          <a:reflection blurRad="6350" stA="50000" endA="300" endPos="55000" dir="5400000" sy="-100000" algn="bl" rotWithShape="0"/>
        </a:effectLst>
      </xdr:spPr>
      <xdr:style>
        <a:lnRef idx="1">
          <a:schemeClr val="dk1"/>
        </a:lnRef>
        <a:fillRef idx="2">
          <a:schemeClr val="dk1"/>
        </a:fillRef>
        <a:effectRef idx="1">
          <a:schemeClr val="dk1"/>
        </a:effectRef>
        <a:fontRef idx="minor">
          <a:schemeClr val="dk1"/>
        </a:fontRef>
      </xdr:style>
      <xdr:txBody>
        <a:bodyPr vertOverflow="clip" horzOverflow="clip" lIns="72000" tIns="0" rIns="36000" bIns="0" rtlCol="0" anchor="t"/>
        <a:lstStyle/>
        <a:p>
          <a:pPr algn="l"/>
          <a:r>
            <a:rPr lang="hy-AM" sz="1050">
              <a:latin typeface="Arial" panose="020B0604020202020204" pitchFamily="34" charset="0"/>
              <a:cs typeface="Arial" panose="020B0604020202020204" pitchFamily="34" charset="0"/>
              <a:sym typeface="Wingdings 3" panose="05040102010807070707" pitchFamily="18" charset="2"/>
            </a:rPr>
            <a:t></a:t>
          </a:r>
          <a:r>
            <a:rPr lang="nl-BE" sz="1100" baseline="0">
              <a:latin typeface="Arial" panose="020B0604020202020204" pitchFamily="34" charset="0"/>
              <a:cs typeface="Arial" panose="020B0604020202020204" pitchFamily="34" charset="0"/>
              <a:sym typeface="Wingdings 3" panose="05040102010807070707" pitchFamily="18" charset="2"/>
            </a:rPr>
            <a:t> </a:t>
          </a:r>
          <a:r>
            <a:rPr lang="nl-BE" sz="900" baseline="0">
              <a:latin typeface="Arial" panose="020B0604020202020204" pitchFamily="34" charset="0"/>
              <a:cs typeface="Arial" panose="020B0604020202020204" pitchFamily="34" charset="0"/>
              <a:sym typeface="Wingdings 3" panose="05040102010807070707" pitchFamily="18" charset="2"/>
            </a:rPr>
            <a:t>INDEX</a:t>
          </a:r>
          <a:endParaRPr lang="en-GB" sz="1100"/>
        </a:p>
      </xdr:txBody>
    </xdr:sp>
    <xdr:clientData fPrintsWithSheet="0"/>
  </xdr:twoCellAnchor>
</xdr:wsDr>
</file>

<file path=xl/ink/ink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11-17T14:59:43.698"/>
    </inkml:context>
    <inkml:brush xml:id="br0">
      <inkml:brushProperty name="width" value="0.05" units="cm"/>
      <inkml:brushProperty name="height" value="0.05" units="cm"/>
    </inkml:brush>
  </inkml:definitions>
  <inkml:trace contextRef="#ctx0" brushRef="#br0">0 1 32</inkml:trace>
</inkm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15.bin"/><Relationship Id="rId1" Type="http://schemas.openxmlformats.org/officeDocument/2006/relationships/hyperlink" Target="https://www.axabank.be/-/media/axa/juridic-documents/invest-funds-legaldocs/axabfn-notes2014-optinote-supp1-20141118_prospectus.pdf" TargetMode="External"/></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85.bin"/></Relationships>
</file>

<file path=xl/worksheets/_rels/sheet86.xml.rels><?xml version="1.0" encoding="UTF-8" standalone="yes"?>
<Relationships xmlns="http://schemas.openxmlformats.org/package/2006/relationships"><Relationship Id="rId1" Type="http://schemas.openxmlformats.org/officeDocument/2006/relationships/printerSettings" Target="../printerSettings/printerSettings86.bin"/></Relationships>
</file>

<file path=xl/worksheets/_rels/sheet87.xml.rels><?xml version="1.0" encoding="UTF-8" standalone="yes"?>
<Relationships xmlns="http://schemas.openxmlformats.org/package/2006/relationships"><Relationship Id="rId1" Type="http://schemas.openxmlformats.org/officeDocument/2006/relationships/printerSettings" Target="../printerSettings/printerSettings87.bin"/></Relationships>
</file>

<file path=xl/worksheets/_rels/sheet88.xml.rels><?xml version="1.0" encoding="UTF-8" standalone="yes"?>
<Relationships xmlns="http://schemas.openxmlformats.org/package/2006/relationships"><Relationship Id="rId1" Type="http://schemas.openxmlformats.org/officeDocument/2006/relationships/printerSettings" Target="../printerSettings/printerSettings88.bin"/></Relationships>
</file>

<file path=xl/worksheets/_rels/sheet89.xml.rels><?xml version="1.0" encoding="UTF-8" standalone="yes"?>
<Relationships xmlns="http://schemas.openxmlformats.org/package/2006/relationships"><Relationship Id="rId1" Type="http://schemas.openxmlformats.org/officeDocument/2006/relationships/printerSettings" Target="../printerSettings/printerSettings89.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90.xml.rels><?xml version="1.0" encoding="UTF-8" standalone="yes"?>
<Relationships xmlns="http://schemas.openxmlformats.org/package/2006/relationships"><Relationship Id="rId1" Type="http://schemas.openxmlformats.org/officeDocument/2006/relationships/printerSettings" Target="../printerSettings/printerSettings90.bin"/></Relationships>
</file>

<file path=xl/worksheets/_rels/sheet91.xml.rels><?xml version="1.0" encoding="UTF-8" standalone="yes"?>
<Relationships xmlns="http://schemas.openxmlformats.org/package/2006/relationships"><Relationship Id="rId1" Type="http://schemas.openxmlformats.org/officeDocument/2006/relationships/printerSettings" Target="../printerSettings/printerSettings9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7"/>
  <dimension ref="A1:B251"/>
  <sheetViews>
    <sheetView workbookViewId="0"/>
  </sheetViews>
  <sheetFormatPr defaultRowHeight="14.5"/>
  <cols>
    <col min="1" max="1" width="54.54296875" bestFit="1" customWidth="1"/>
  </cols>
  <sheetData>
    <row r="1" spans="1:2">
      <c r="A1" t="s">
        <v>1048</v>
      </c>
      <c r="B1" t="s">
        <v>1028</v>
      </c>
    </row>
    <row r="3" spans="1:2">
      <c r="A3" t="s">
        <v>1065</v>
      </c>
      <c r="B3" t="s">
        <v>1066</v>
      </c>
    </row>
    <row r="4" spans="1:2">
      <c r="A4" t="s">
        <v>1067</v>
      </c>
      <c r="B4" t="s">
        <v>1068</v>
      </c>
    </row>
    <row r="5" spans="1:2">
      <c r="A5" t="s">
        <v>1069</v>
      </c>
      <c r="B5" t="s">
        <v>1070</v>
      </c>
    </row>
    <row r="6" spans="1:2">
      <c r="A6" t="s">
        <v>1071</v>
      </c>
      <c r="B6" t="s">
        <v>1072</v>
      </c>
    </row>
    <row r="7" spans="1:2">
      <c r="A7" t="s">
        <v>1073</v>
      </c>
      <c r="B7" t="s">
        <v>1074</v>
      </c>
    </row>
    <row r="8" spans="1:2">
      <c r="A8" t="s">
        <v>1075</v>
      </c>
      <c r="B8" t="s">
        <v>1076</v>
      </c>
    </row>
    <row r="9" spans="1:2">
      <c r="A9" t="s">
        <v>1077</v>
      </c>
      <c r="B9" t="s">
        <v>1078</v>
      </c>
    </row>
    <row r="10" spans="1:2">
      <c r="A10" t="s">
        <v>1079</v>
      </c>
      <c r="B10" t="s">
        <v>1080</v>
      </c>
    </row>
    <row r="11" spans="1:2">
      <c r="A11" t="s">
        <v>1081</v>
      </c>
      <c r="B11" t="s">
        <v>1082</v>
      </c>
    </row>
    <row r="12" spans="1:2">
      <c r="A12" t="s">
        <v>1083</v>
      </c>
      <c r="B12" t="s">
        <v>1084</v>
      </c>
    </row>
    <row r="13" spans="1:2">
      <c r="A13" t="s">
        <v>1085</v>
      </c>
      <c r="B13" t="s">
        <v>1086</v>
      </c>
    </row>
    <row r="14" spans="1:2">
      <c r="A14" t="s">
        <v>1087</v>
      </c>
      <c r="B14" t="s">
        <v>1088</v>
      </c>
    </row>
    <row r="15" spans="1:2">
      <c r="A15" t="s">
        <v>1089</v>
      </c>
      <c r="B15" t="s">
        <v>1090</v>
      </c>
    </row>
    <row r="16" spans="1:2">
      <c r="A16" t="s">
        <v>1091</v>
      </c>
      <c r="B16" t="s">
        <v>1092</v>
      </c>
    </row>
    <row r="17" spans="1:2">
      <c r="A17" t="s">
        <v>1093</v>
      </c>
      <c r="B17" t="s">
        <v>1094</v>
      </c>
    </row>
    <row r="18" spans="1:2">
      <c r="A18" t="s">
        <v>1095</v>
      </c>
      <c r="B18" t="s">
        <v>1096</v>
      </c>
    </row>
    <row r="19" spans="1:2">
      <c r="A19" t="s">
        <v>1097</v>
      </c>
      <c r="B19" t="s">
        <v>1098</v>
      </c>
    </row>
    <row r="20" spans="1:2">
      <c r="A20" t="s">
        <v>1099</v>
      </c>
      <c r="B20" t="s">
        <v>1100</v>
      </c>
    </row>
    <row r="21" spans="1:2">
      <c r="A21" t="s">
        <v>1101</v>
      </c>
      <c r="B21" t="s">
        <v>1102</v>
      </c>
    </row>
    <row r="22" spans="1:2">
      <c r="A22" t="s">
        <v>1103</v>
      </c>
      <c r="B22" t="s">
        <v>1104</v>
      </c>
    </row>
    <row r="23" spans="1:2">
      <c r="A23" t="s">
        <v>1105</v>
      </c>
      <c r="B23" t="s">
        <v>1106</v>
      </c>
    </row>
    <row r="24" spans="1:2">
      <c r="A24" t="s">
        <v>1107</v>
      </c>
      <c r="B24" t="s">
        <v>1108</v>
      </c>
    </row>
    <row r="25" spans="1:2">
      <c r="A25" t="s">
        <v>1109</v>
      </c>
      <c r="B25" t="s">
        <v>1110</v>
      </c>
    </row>
    <row r="26" spans="1:2">
      <c r="A26" t="s">
        <v>1111</v>
      </c>
      <c r="B26" t="s">
        <v>1112</v>
      </c>
    </row>
    <row r="27" spans="1:2">
      <c r="A27" t="s">
        <v>1113</v>
      </c>
      <c r="B27" t="s">
        <v>1114</v>
      </c>
    </row>
    <row r="28" spans="1:2">
      <c r="A28" t="s">
        <v>1115</v>
      </c>
      <c r="B28" t="s">
        <v>1116</v>
      </c>
    </row>
    <row r="29" spans="1:2">
      <c r="A29" t="s">
        <v>1117</v>
      </c>
      <c r="B29" t="s">
        <v>1118</v>
      </c>
    </row>
    <row r="30" spans="1:2">
      <c r="A30" t="s">
        <v>1119</v>
      </c>
      <c r="B30" t="s">
        <v>1120</v>
      </c>
    </row>
    <row r="31" spans="1:2">
      <c r="A31" t="s">
        <v>1121</v>
      </c>
      <c r="B31" t="s">
        <v>1122</v>
      </c>
    </row>
    <row r="32" spans="1:2">
      <c r="A32" t="s">
        <v>1123</v>
      </c>
      <c r="B32" t="s">
        <v>1124</v>
      </c>
    </row>
    <row r="33" spans="1:2">
      <c r="A33" t="s">
        <v>1125</v>
      </c>
      <c r="B33" t="s">
        <v>1126</v>
      </c>
    </row>
    <row r="34" spans="1:2">
      <c r="A34" t="s">
        <v>1127</v>
      </c>
      <c r="B34" t="s">
        <v>1128</v>
      </c>
    </row>
    <row r="35" spans="1:2">
      <c r="A35" t="s">
        <v>1129</v>
      </c>
      <c r="B35" t="s">
        <v>1130</v>
      </c>
    </row>
    <row r="36" spans="1:2">
      <c r="A36" t="s">
        <v>1131</v>
      </c>
      <c r="B36" t="s">
        <v>1132</v>
      </c>
    </row>
    <row r="37" spans="1:2">
      <c r="A37" t="s">
        <v>1133</v>
      </c>
      <c r="B37" t="s">
        <v>1134</v>
      </c>
    </row>
    <row r="38" spans="1:2">
      <c r="A38" t="s">
        <v>1135</v>
      </c>
      <c r="B38" t="s">
        <v>1136</v>
      </c>
    </row>
    <row r="39" spans="1:2">
      <c r="A39" t="s">
        <v>1137</v>
      </c>
      <c r="B39" t="s">
        <v>1138</v>
      </c>
    </row>
    <row r="40" spans="1:2">
      <c r="A40" t="s">
        <v>1139</v>
      </c>
      <c r="B40" t="s">
        <v>1140</v>
      </c>
    </row>
    <row r="41" spans="1:2">
      <c r="A41" t="s">
        <v>1141</v>
      </c>
      <c r="B41" t="s">
        <v>1142</v>
      </c>
    </row>
    <row r="42" spans="1:2">
      <c r="A42" t="s">
        <v>1143</v>
      </c>
      <c r="B42" t="s">
        <v>1144</v>
      </c>
    </row>
    <row r="43" spans="1:2">
      <c r="A43" t="s">
        <v>1145</v>
      </c>
      <c r="B43" t="s">
        <v>1146</v>
      </c>
    </row>
    <row r="44" spans="1:2">
      <c r="A44" t="s">
        <v>1147</v>
      </c>
      <c r="B44" t="s">
        <v>1148</v>
      </c>
    </row>
    <row r="45" spans="1:2">
      <c r="A45" t="s">
        <v>1149</v>
      </c>
      <c r="B45" t="s">
        <v>1150</v>
      </c>
    </row>
    <row r="46" spans="1:2">
      <c r="A46" t="s">
        <v>1151</v>
      </c>
      <c r="B46" t="s">
        <v>1152</v>
      </c>
    </row>
    <row r="47" spans="1:2">
      <c r="A47" t="s">
        <v>1153</v>
      </c>
      <c r="B47" t="s">
        <v>1154</v>
      </c>
    </row>
    <row r="48" spans="1:2">
      <c r="A48" t="s">
        <v>1155</v>
      </c>
      <c r="B48" t="s">
        <v>1156</v>
      </c>
    </row>
    <row r="49" spans="1:2">
      <c r="A49" t="s">
        <v>1157</v>
      </c>
      <c r="B49" t="s">
        <v>1158</v>
      </c>
    </row>
    <row r="50" spans="1:2">
      <c r="A50" t="s">
        <v>1159</v>
      </c>
      <c r="B50" t="s">
        <v>1160</v>
      </c>
    </row>
    <row r="51" spans="1:2">
      <c r="A51" t="s">
        <v>1161</v>
      </c>
      <c r="B51" t="s">
        <v>1162</v>
      </c>
    </row>
    <row r="52" spans="1:2">
      <c r="A52" t="s">
        <v>1163</v>
      </c>
      <c r="B52" t="s">
        <v>1164</v>
      </c>
    </row>
    <row r="53" spans="1:2">
      <c r="A53" t="s">
        <v>1165</v>
      </c>
      <c r="B53" t="s">
        <v>1166</v>
      </c>
    </row>
    <row r="54" spans="1:2">
      <c r="A54" t="s">
        <v>1167</v>
      </c>
      <c r="B54" t="s">
        <v>1168</v>
      </c>
    </row>
    <row r="55" spans="1:2">
      <c r="A55" t="s">
        <v>1169</v>
      </c>
      <c r="B55" t="s">
        <v>1170</v>
      </c>
    </row>
    <row r="56" spans="1:2">
      <c r="A56" t="s">
        <v>1171</v>
      </c>
      <c r="B56" t="s">
        <v>1172</v>
      </c>
    </row>
    <row r="57" spans="1:2">
      <c r="A57" t="s">
        <v>1173</v>
      </c>
      <c r="B57" t="s">
        <v>1174</v>
      </c>
    </row>
    <row r="58" spans="1:2">
      <c r="A58" t="s">
        <v>1175</v>
      </c>
      <c r="B58" t="s">
        <v>1176</v>
      </c>
    </row>
    <row r="59" spans="1:2">
      <c r="A59" t="s">
        <v>1177</v>
      </c>
      <c r="B59" t="s">
        <v>1178</v>
      </c>
    </row>
    <row r="60" spans="1:2">
      <c r="A60" t="s">
        <v>1179</v>
      </c>
      <c r="B60" t="s">
        <v>1180</v>
      </c>
    </row>
    <row r="61" spans="1:2">
      <c r="A61" t="s">
        <v>1181</v>
      </c>
      <c r="B61" t="s">
        <v>1182</v>
      </c>
    </row>
    <row r="62" spans="1:2">
      <c r="A62" t="s">
        <v>1183</v>
      </c>
      <c r="B62" t="s">
        <v>1184</v>
      </c>
    </row>
    <row r="63" spans="1:2">
      <c r="A63" t="s">
        <v>1185</v>
      </c>
      <c r="B63" t="s">
        <v>1186</v>
      </c>
    </row>
    <row r="64" spans="1:2">
      <c r="A64" t="s">
        <v>1187</v>
      </c>
      <c r="B64" t="s">
        <v>1188</v>
      </c>
    </row>
    <row r="65" spans="1:2">
      <c r="A65" t="s">
        <v>1189</v>
      </c>
      <c r="B65" t="s">
        <v>1190</v>
      </c>
    </row>
    <row r="66" spans="1:2">
      <c r="A66" t="s">
        <v>1191</v>
      </c>
      <c r="B66" t="s">
        <v>1192</v>
      </c>
    </row>
    <row r="67" spans="1:2">
      <c r="A67" t="s">
        <v>1193</v>
      </c>
      <c r="B67" t="s">
        <v>1194</v>
      </c>
    </row>
    <row r="68" spans="1:2">
      <c r="A68" t="s">
        <v>1195</v>
      </c>
      <c r="B68" t="s">
        <v>1196</v>
      </c>
    </row>
    <row r="69" spans="1:2">
      <c r="A69" t="s">
        <v>1197</v>
      </c>
      <c r="B69" t="s">
        <v>1198</v>
      </c>
    </row>
    <row r="70" spans="1:2">
      <c r="A70" t="s">
        <v>1199</v>
      </c>
      <c r="B70" t="s">
        <v>1200</v>
      </c>
    </row>
    <row r="71" spans="1:2">
      <c r="A71" t="s">
        <v>1201</v>
      </c>
      <c r="B71" t="s">
        <v>1202</v>
      </c>
    </row>
    <row r="72" spans="1:2">
      <c r="A72" t="s">
        <v>1203</v>
      </c>
      <c r="B72" t="s">
        <v>1204</v>
      </c>
    </row>
    <row r="73" spans="1:2">
      <c r="A73" t="s">
        <v>1205</v>
      </c>
      <c r="B73" t="s">
        <v>1206</v>
      </c>
    </row>
    <row r="74" spans="1:2">
      <c r="A74" t="s">
        <v>1207</v>
      </c>
      <c r="B74" t="s">
        <v>1208</v>
      </c>
    </row>
    <row r="75" spans="1:2">
      <c r="A75" t="s">
        <v>1209</v>
      </c>
      <c r="B75" t="s">
        <v>1210</v>
      </c>
    </row>
    <row r="76" spans="1:2">
      <c r="A76" t="s">
        <v>1211</v>
      </c>
      <c r="B76" t="s">
        <v>1212</v>
      </c>
    </row>
    <row r="77" spans="1:2">
      <c r="A77" t="s">
        <v>1213</v>
      </c>
      <c r="B77" t="s">
        <v>1214</v>
      </c>
    </row>
    <row r="78" spans="1:2">
      <c r="A78" t="s">
        <v>1215</v>
      </c>
      <c r="B78" t="s">
        <v>1216</v>
      </c>
    </row>
    <row r="79" spans="1:2">
      <c r="A79" t="s">
        <v>1217</v>
      </c>
      <c r="B79" t="s">
        <v>1218</v>
      </c>
    </row>
    <row r="80" spans="1:2">
      <c r="A80" t="s">
        <v>1219</v>
      </c>
      <c r="B80" t="s">
        <v>1220</v>
      </c>
    </row>
    <row r="81" spans="1:2">
      <c r="A81" t="s">
        <v>1221</v>
      </c>
      <c r="B81" t="s">
        <v>1222</v>
      </c>
    </row>
    <row r="82" spans="1:2">
      <c r="A82" t="s">
        <v>1223</v>
      </c>
      <c r="B82" t="s">
        <v>1224</v>
      </c>
    </row>
    <row r="83" spans="1:2">
      <c r="A83" t="s">
        <v>1225</v>
      </c>
      <c r="B83" t="s">
        <v>1226</v>
      </c>
    </row>
    <row r="84" spans="1:2">
      <c r="A84" t="s">
        <v>1227</v>
      </c>
      <c r="B84" t="s">
        <v>1228</v>
      </c>
    </row>
    <row r="85" spans="1:2">
      <c r="A85" t="s">
        <v>1229</v>
      </c>
      <c r="B85" t="s">
        <v>1230</v>
      </c>
    </row>
    <row r="86" spans="1:2">
      <c r="A86" t="s">
        <v>1231</v>
      </c>
      <c r="B86" t="s">
        <v>1232</v>
      </c>
    </row>
    <row r="87" spans="1:2">
      <c r="A87" t="s">
        <v>1233</v>
      </c>
      <c r="B87" t="s">
        <v>1234</v>
      </c>
    </row>
    <row r="88" spans="1:2">
      <c r="A88" t="s">
        <v>1235</v>
      </c>
      <c r="B88" t="s">
        <v>1236</v>
      </c>
    </row>
    <row r="89" spans="1:2">
      <c r="A89" t="s">
        <v>1237</v>
      </c>
      <c r="B89" t="s">
        <v>1238</v>
      </c>
    </row>
    <row r="90" spans="1:2">
      <c r="A90" t="s">
        <v>1239</v>
      </c>
      <c r="B90" t="s">
        <v>1240</v>
      </c>
    </row>
    <row r="91" spans="1:2">
      <c r="A91" t="s">
        <v>1241</v>
      </c>
      <c r="B91" t="s">
        <v>1242</v>
      </c>
    </row>
    <row r="92" spans="1:2">
      <c r="A92" t="s">
        <v>1243</v>
      </c>
      <c r="B92" t="s">
        <v>1244</v>
      </c>
    </row>
    <row r="93" spans="1:2">
      <c r="A93" t="s">
        <v>1245</v>
      </c>
      <c r="B93" t="s">
        <v>1246</v>
      </c>
    </row>
    <row r="94" spans="1:2">
      <c r="A94" t="s">
        <v>1247</v>
      </c>
      <c r="B94" t="s">
        <v>1248</v>
      </c>
    </row>
    <row r="95" spans="1:2">
      <c r="A95" t="s">
        <v>1249</v>
      </c>
      <c r="B95" t="s">
        <v>1250</v>
      </c>
    </row>
    <row r="96" spans="1:2">
      <c r="A96" t="s">
        <v>1251</v>
      </c>
      <c r="B96" t="s">
        <v>1252</v>
      </c>
    </row>
    <row r="97" spans="1:2">
      <c r="A97" t="s">
        <v>1253</v>
      </c>
      <c r="B97" t="s">
        <v>1254</v>
      </c>
    </row>
    <row r="98" spans="1:2">
      <c r="A98" t="s">
        <v>1255</v>
      </c>
      <c r="B98" t="s">
        <v>1256</v>
      </c>
    </row>
    <row r="99" spans="1:2">
      <c r="A99" t="s">
        <v>1257</v>
      </c>
      <c r="B99" t="s">
        <v>1258</v>
      </c>
    </row>
    <row r="100" spans="1:2">
      <c r="A100" t="s">
        <v>1259</v>
      </c>
      <c r="B100" t="s">
        <v>1260</v>
      </c>
    </row>
    <row r="101" spans="1:2">
      <c r="A101" t="s">
        <v>1261</v>
      </c>
      <c r="B101" t="s">
        <v>1262</v>
      </c>
    </row>
    <row r="102" spans="1:2">
      <c r="A102" t="s">
        <v>1263</v>
      </c>
      <c r="B102" t="s">
        <v>1264</v>
      </c>
    </row>
    <row r="103" spans="1:2">
      <c r="A103" t="s">
        <v>1265</v>
      </c>
      <c r="B103" t="s">
        <v>1266</v>
      </c>
    </row>
    <row r="104" spans="1:2">
      <c r="A104" t="s">
        <v>1267</v>
      </c>
      <c r="B104" t="s">
        <v>1268</v>
      </c>
    </row>
    <row r="105" spans="1:2">
      <c r="A105" t="s">
        <v>1269</v>
      </c>
      <c r="B105" t="s">
        <v>1270</v>
      </c>
    </row>
    <row r="106" spans="1:2">
      <c r="A106" t="s">
        <v>1271</v>
      </c>
      <c r="B106" t="s">
        <v>1272</v>
      </c>
    </row>
    <row r="107" spans="1:2">
      <c r="A107" t="s">
        <v>1273</v>
      </c>
      <c r="B107" t="s">
        <v>1274</v>
      </c>
    </row>
    <row r="108" spans="1:2">
      <c r="A108" t="s">
        <v>1275</v>
      </c>
      <c r="B108" t="s">
        <v>1276</v>
      </c>
    </row>
    <row r="109" spans="1:2">
      <c r="A109" t="s">
        <v>1277</v>
      </c>
      <c r="B109" t="s">
        <v>1278</v>
      </c>
    </row>
    <row r="110" spans="1:2">
      <c r="A110" t="s">
        <v>1279</v>
      </c>
      <c r="B110" t="s">
        <v>1280</v>
      </c>
    </row>
    <row r="111" spans="1:2">
      <c r="A111" t="s">
        <v>1281</v>
      </c>
      <c r="B111" t="s">
        <v>1282</v>
      </c>
    </row>
    <row r="112" spans="1:2">
      <c r="A112" t="s">
        <v>1283</v>
      </c>
      <c r="B112" t="s">
        <v>1284</v>
      </c>
    </row>
    <row r="113" spans="1:2">
      <c r="A113" t="s">
        <v>1285</v>
      </c>
      <c r="B113" t="s">
        <v>1286</v>
      </c>
    </row>
    <row r="114" spans="1:2">
      <c r="A114" t="s">
        <v>1287</v>
      </c>
      <c r="B114" t="s">
        <v>1288</v>
      </c>
    </row>
    <row r="115" spans="1:2">
      <c r="A115" t="s">
        <v>1289</v>
      </c>
      <c r="B115" t="s">
        <v>1290</v>
      </c>
    </row>
    <row r="116" spans="1:2">
      <c r="A116" t="s">
        <v>1291</v>
      </c>
      <c r="B116" t="s">
        <v>1292</v>
      </c>
    </row>
    <row r="117" spans="1:2">
      <c r="A117" t="s">
        <v>1293</v>
      </c>
      <c r="B117" t="s">
        <v>1294</v>
      </c>
    </row>
    <row r="118" spans="1:2">
      <c r="A118" t="s">
        <v>1295</v>
      </c>
      <c r="B118" t="s">
        <v>1296</v>
      </c>
    </row>
    <row r="119" spans="1:2">
      <c r="A119" t="s">
        <v>1297</v>
      </c>
      <c r="B119" t="s">
        <v>1298</v>
      </c>
    </row>
    <row r="120" spans="1:2">
      <c r="A120" t="s">
        <v>1299</v>
      </c>
      <c r="B120" t="s">
        <v>1300</v>
      </c>
    </row>
    <row r="121" spans="1:2">
      <c r="A121" t="s">
        <v>1301</v>
      </c>
      <c r="B121" t="s">
        <v>1302</v>
      </c>
    </row>
    <row r="122" spans="1:2">
      <c r="A122" t="s">
        <v>1303</v>
      </c>
      <c r="B122" t="s">
        <v>1304</v>
      </c>
    </row>
    <row r="123" spans="1:2">
      <c r="A123" t="s">
        <v>1305</v>
      </c>
      <c r="B123" t="s">
        <v>1306</v>
      </c>
    </row>
    <row r="124" spans="1:2">
      <c r="A124" t="s">
        <v>1307</v>
      </c>
      <c r="B124" t="s">
        <v>1308</v>
      </c>
    </row>
    <row r="125" spans="1:2">
      <c r="A125" t="s">
        <v>1309</v>
      </c>
      <c r="B125" t="s">
        <v>1310</v>
      </c>
    </row>
    <row r="126" spans="1:2">
      <c r="A126" t="s">
        <v>1311</v>
      </c>
      <c r="B126" t="s">
        <v>1312</v>
      </c>
    </row>
    <row r="127" spans="1:2">
      <c r="A127" t="s">
        <v>1313</v>
      </c>
      <c r="B127" t="s">
        <v>1314</v>
      </c>
    </row>
    <row r="128" spans="1:2">
      <c r="A128" t="s">
        <v>1315</v>
      </c>
      <c r="B128" t="s">
        <v>1316</v>
      </c>
    </row>
    <row r="129" spans="1:2">
      <c r="A129" t="s">
        <v>1317</v>
      </c>
      <c r="B129" t="s">
        <v>1318</v>
      </c>
    </row>
    <row r="130" spans="1:2">
      <c r="A130" t="s">
        <v>1319</v>
      </c>
      <c r="B130" t="s">
        <v>1320</v>
      </c>
    </row>
    <row r="131" spans="1:2">
      <c r="A131" t="s">
        <v>1321</v>
      </c>
      <c r="B131" t="s">
        <v>1322</v>
      </c>
    </row>
    <row r="132" spans="1:2">
      <c r="A132" t="s">
        <v>1323</v>
      </c>
      <c r="B132" t="s">
        <v>1324</v>
      </c>
    </row>
    <row r="133" spans="1:2">
      <c r="A133" t="s">
        <v>1325</v>
      </c>
      <c r="B133" t="s">
        <v>1326</v>
      </c>
    </row>
    <row r="134" spans="1:2">
      <c r="A134" t="s">
        <v>1327</v>
      </c>
      <c r="B134" t="s">
        <v>1328</v>
      </c>
    </row>
    <row r="135" spans="1:2">
      <c r="A135" t="s">
        <v>1329</v>
      </c>
      <c r="B135" t="s">
        <v>1330</v>
      </c>
    </row>
    <row r="136" spans="1:2">
      <c r="A136" t="s">
        <v>1331</v>
      </c>
      <c r="B136" t="s">
        <v>1332</v>
      </c>
    </row>
    <row r="137" spans="1:2">
      <c r="A137" t="s">
        <v>1333</v>
      </c>
      <c r="B137" t="s">
        <v>1334</v>
      </c>
    </row>
    <row r="138" spans="1:2">
      <c r="A138" t="s">
        <v>1335</v>
      </c>
      <c r="B138" t="s">
        <v>1336</v>
      </c>
    </row>
    <row r="139" spans="1:2">
      <c r="A139" t="s">
        <v>1337</v>
      </c>
      <c r="B139" t="s">
        <v>1338</v>
      </c>
    </row>
    <row r="140" spans="1:2">
      <c r="A140" t="s">
        <v>1339</v>
      </c>
      <c r="B140" t="s">
        <v>1340</v>
      </c>
    </row>
    <row r="141" spans="1:2">
      <c r="A141" t="s">
        <v>1341</v>
      </c>
      <c r="B141" t="s">
        <v>1342</v>
      </c>
    </row>
    <row r="142" spans="1:2">
      <c r="A142" t="s">
        <v>1343</v>
      </c>
      <c r="B142" t="s">
        <v>1344</v>
      </c>
    </row>
    <row r="143" spans="1:2">
      <c r="A143" t="s">
        <v>1345</v>
      </c>
      <c r="B143" t="s">
        <v>1346</v>
      </c>
    </row>
    <row r="144" spans="1:2">
      <c r="A144" t="s">
        <v>1347</v>
      </c>
      <c r="B144" t="s">
        <v>1348</v>
      </c>
    </row>
    <row r="145" spans="1:2">
      <c r="A145" t="s">
        <v>1349</v>
      </c>
      <c r="B145" t="s">
        <v>1350</v>
      </c>
    </row>
    <row r="146" spans="1:2">
      <c r="A146" t="s">
        <v>1351</v>
      </c>
      <c r="B146" t="s">
        <v>1352</v>
      </c>
    </row>
    <row r="147" spans="1:2">
      <c r="A147" t="s">
        <v>1353</v>
      </c>
      <c r="B147" t="s">
        <v>1354</v>
      </c>
    </row>
    <row r="148" spans="1:2">
      <c r="A148" t="s">
        <v>1355</v>
      </c>
      <c r="B148" t="s">
        <v>1356</v>
      </c>
    </row>
    <row r="149" spans="1:2">
      <c r="A149" t="s">
        <v>1357</v>
      </c>
      <c r="B149" t="s">
        <v>1358</v>
      </c>
    </row>
    <row r="150" spans="1:2">
      <c r="A150" t="s">
        <v>1359</v>
      </c>
      <c r="B150" t="s">
        <v>1360</v>
      </c>
    </row>
    <row r="151" spans="1:2">
      <c r="A151" t="s">
        <v>1361</v>
      </c>
      <c r="B151" t="s">
        <v>1362</v>
      </c>
    </row>
    <row r="152" spans="1:2">
      <c r="A152" t="s">
        <v>1363</v>
      </c>
      <c r="B152" t="s">
        <v>1364</v>
      </c>
    </row>
    <row r="153" spans="1:2">
      <c r="A153" t="s">
        <v>1365</v>
      </c>
      <c r="B153" t="s">
        <v>1366</v>
      </c>
    </row>
    <row r="154" spans="1:2">
      <c r="A154" t="s">
        <v>1367</v>
      </c>
      <c r="B154" t="s">
        <v>1368</v>
      </c>
    </row>
    <row r="155" spans="1:2">
      <c r="A155" t="s">
        <v>1369</v>
      </c>
      <c r="B155" t="s">
        <v>1370</v>
      </c>
    </row>
    <row r="156" spans="1:2">
      <c r="A156" t="s">
        <v>1371</v>
      </c>
      <c r="B156" t="s">
        <v>1372</v>
      </c>
    </row>
    <row r="157" spans="1:2">
      <c r="A157" t="s">
        <v>1373</v>
      </c>
      <c r="B157" t="s">
        <v>1374</v>
      </c>
    </row>
    <row r="158" spans="1:2">
      <c r="A158" t="s">
        <v>1375</v>
      </c>
      <c r="B158" t="s">
        <v>1376</v>
      </c>
    </row>
    <row r="159" spans="1:2">
      <c r="A159" t="s">
        <v>1377</v>
      </c>
      <c r="B159" t="s">
        <v>1378</v>
      </c>
    </row>
    <row r="160" spans="1:2">
      <c r="A160" t="s">
        <v>1379</v>
      </c>
      <c r="B160" t="s">
        <v>1380</v>
      </c>
    </row>
    <row r="161" spans="1:2">
      <c r="A161" t="s">
        <v>1381</v>
      </c>
      <c r="B161" t="s">
        <v>1382</v>
      </c>
    </row>
    <row r="162" spans="1:2">
      <c r="A162" t="s">
        <v>1383</v>
      </c>
      <c r="B162" t="s">
        <v>1384</v>
      </c>
    </row>
    <row r="163" spans="1:2">
      <c r="A163" t="s">
        <v>1385</v>
      </c>
      <c r="B163" t="s">
        <v>1386</v>
      </c>
    </row>
    <row r="164" spans="1:2">
      <c r="A164" t="s">
        <v>1387</v>
      </c>
      <c r="B164" t="s">
        <v>1388</v>
      </c>
    </row>
    <row r="165" spans="1:2">
      <c r="A165" t="s">
        <v>1389</v>
      </c>
      <c r="B165" t="s">
        <v>1390</v>
      </c>
    </row>
    <row r="166" spans="1:2">
      <c r="A166" t="s">
        <v>1391</v>
      </c>
      <c r="B166" t="s">
        <v>1392</v>
      </c>
    </row>
    <row r="167" spans="1:2">
      <c r="A167" t="s">
        <v>1393</v>
      </c>
      <c r="B167" t="s">
        <v>1394</v>
      </c>
    </row>
    <row r="168" spans="1:2">
      <c r="A168" t="s">
        <v>1395</v>
      </c>
      <c r="B168" t="s">
        <v>1396</v>
      </c>
    </row>
    <row r="169" spans="1:2">
      <c r="A169" t="s">
        <v>1397</v>
      </c>
      <c r="B169" t="s">
        <v>1398</v>
      </c>
    </row>
    <row r="170" spans="1:2">
      <c r="A170" t="s">
        <v>1399</v>
      </c>
      <c r="B170" t="s">
        <v>1400</v>
      </c>
    </row>
    <row r="171" spans="1:2">
      <c r="A171" t="s">
        <v>1401</v>
      </c>
      <c r="B171" t="s">
        <v>1402</v>
      </c>
    </row>
    <row r="172" spans="1:2">
      <c r="A172" t="s">
        <v>1403</v>
      </c>
      <c r="B172" t="s">
        <v>1404</v>
      </c>
    </row>
    <row r="173" spans="1:2">
      <c r="A173" t="s">
        <v>1405</v>
      </c>
      <c r="B173" t="s">
        <v>1406</v>
      </c>
    </row>
    <row r="174" spans="1:2">
      <c r="A174" t="s">
        <v>1407</v>
      </c>
      <c r="B174" t="s">
        <v>1408</v>
      </c>
    </row>
    <row r="175" spans="1:2">
      <c r="A175" t="s">
        <v>1409</v>
      </c>
      <c r="B175" t="s">
        <v>1410</v>
      </c>
    </row>
    <row r="176" spans="1:2">
      <c r="A176" t="s">
        <v>1411</v>
      </c>
      <c r="B176" t="s">
        <v>1412</v>
      </c>
    </row>
    <row r="177" spans="1:2">
      <c r="A177" t="s">
        <v>1413</v>
      </c>
      <c r="B177" t="s">
        <v>1414</v>
      </c>
    </row>
    <row r="178" spans="1:2">
      <c r="A178" t="s">
        <v>1415</v>
      </c>
      <c r="B178" t="s">
        <v>1416</v>
      </c>
    </row>
    <row r="179" spans="1:2">
      <c r="A179" t="s">
        <v>1417</v>
      </c>
      <c r="B179" t="s">
        <v>1418</v>
      </c>
    </row>
    <row r="180" spans="1:2">
      <c r="A180" t="s">
        <v>1419</v>
      </c>
      <c r="B180" t="s">
        <v>1420</v>
      </c>
    </row>
    <row r="181" spans="1:2">
      <c r="A181" t="s">
        <v>1421</v>
      </c>
      <c r="B181" t="s">
        <v>1422</v>
      </c>
    </row>
    <row r="182" spans="1:2">
      <c r="A182" t="s">
        <v>1423</v>
      </c>
      <c r="B182" t="s">
        <v>1424</v>
      </c>
    </row>
    <row r="183" spans="1:2">
      <c r="A183" t="s">
        <v>1425</v>
      </c>
      <c r="B183" t="s">
        <v>1426</v>
      </c>
    </row>
    <row r="184" spans="1:2">
      <c r="A184" t="s">
        <v>1427</v>
      </c>
      <c r="B184" t="s">
        <v>1428</v>
      </c>
    </row>
    <row r="185" spans="1:2">
      <c r="A185" t="s">
        <v>1429</v>
      </c>
      <c r="B185" t="s">
        <v>1430</v>
      </c>
    </row>
    <row r="186" spans="1:2">
      <c r="A186" t="s">
        <v>1431</v>
      </c>
      <c r="B186" t="s">
        <v>1432</v>
      </c>
    </row>
    <row r="187" spans="1:2">
      <c r="A187" t="s">
        <v>1433</v>
      </c>
      <c r="B187" t="s">
        <v>1434</v>
      </c>
    </row>
    <row r="188" spans="1:2">
      <c r="A188" t="s">
        <v>1435</v>
      </c>
      <c r="B188" t="s">
        <v>1436</v>
      </c>
    </row>
    <row r="189" spans="1:2">
      <c r="A189" t="s">
        <v>1437</v>
      </c>
      <c r="B189" t="s">
        <v>1438</v>
      </c>
    </row>
    <row r="190" spans="1:2">
      <c r="A190" t="s">
        <v>1439</v>
      </c>
      <c r="B190" t="s">
        <v>1440</v>
      </c>
    </row>
    <row r="191" spans="1:2">
      <c r="A191" t="s">
        <v>1441</v>
      </c>
      <c r="B191" t="s">
        <v>1442</v>
      </c>
    </row>
    <row r="192" spans="1:2">
      <c r="A192" t="s">
        <v>1443</v>
      </c>
      <c r="B192" t="s">
        <v>1444</v>
      </c>
    </row>
    <row r="193" spans="1:2">
      <c r="A193" t="s">
        <v>1445</v>
      </c>
      <c r="B193" t="s">
        <v>1446</v>
      </c>
    </row>
    <row r="194" spans="1:2">
      <c r="A194" t="s">
        <v>1447</v>
      </c>
      <c r="B194" t="s">
        <v>1448</v>
      </c>
    </row>
    <row r="195" spans="1:2">
      <c r="A195" t="s">
        <v>1449</v>
      </c>
      <c r="B195" t="s">
        <v>1450</v>
      </c>
    </row>
    <row r="196" spans="1:2">
      <c r="A196" t="s">
        <v>1451</v>
      </c>
      <c r="B196" t="s">
        <v>1452</v>
      </c>
    </row>
    <row r="197" spans="1:2">
      <c r="A197" t="s">
        <v>1453</v>
      </c>
      <c r="B197" t="s">
        <v>1454</v>
      </c>
    </row>
    <row r="198" spans="1:2">
      <c r="A198" t="s">
        <v>1455</v>
      </c>
      <c r="B198" t="s">
        <v>1456</v>
      </c>
    </row>
    <row r="199" spans="1:2">
      <c r="A199" t="s">
        <v>1457</v>
      </c>
      <c r="B199" t="s">
        <v>1458</v>
      </c>
    </row>
    <row r="200" spans="1:2">
      <c r="A200" t="s">
        <v>1459</v>
      </c>
      <c r="B200" t="s">
        <v>1460</v>
      </c>
    </row>
    <row r="201" spans="1:2">
      <c r="A201" t="s">
        <v>1461</v>
      </c>
      <c r="B201" t="s">
        <v>1462</v>
      </c>
    </row>
    <row r="202" spans="1:2">
      <c r="A202" t="s">
        <v>1463</v>
      </c>
      <c r="B202" t="s">
        <v>1464</v>
      </c>
    </row>
    <row r="203" spans="1:2">
      <c r="A203" t="s">
        <v>1465</v>
      </c>
      <c r="B203" t="s">
        <v>1466</v>
      </c>
    </row>
    <row r="204" spans="1:2">
      <c r="A204" t="s">
        <v>1467</v>
      </c>
      <c r="B204" t="s">
        <v>1468</v>
      </c>
    </row>
    <row r="205" spans="1:2">
      <c r="A205" t="s">
        <v>1469</v>
      </c>
      <c r="B205" t="s">
        <v>1470</v>
      </c>
    </row>
    <row r="206" spans="1:2">
      <c r="A206" t="s">
        <v>1471</v>
      </c>
      <c r="B206" t="s">
        <v>1472</v>
      </c>
    </row>
    <row r="207" spans="1:2">
      <c r="A207" t="s">
        <v>1473</v>
      </c>
      <c r="B207" t="s">
        <v>1474</v>
      </c>
    </row>
    <row r="208" spans="1:2">
      <c r="A208" t="s">
        <v>1475</v>
      </c>
      <c r="B208" t="s">
        <v>1476</v>
      </c>
    </row>
    <row r="209" spans="1:2">
      <c r="A209" t="s">
        <v>1477</v>
      </c>
      <c r="B209" t="s">
        <v>1478</v>
      </c>
    </row>
    <row r="210" spans="1:2">
      <c r="A210" t="s">
        <v>1479</v>
      </c>
      <c r="B210" t="s">
        <v>1480</v>
      </c>
    </row>
    <row r="211" spans="1:2">
      <c r="A211" t="s">
        <v>1481</v>
      </c>
      <c r="B211" t="s">
        <v>1482</v>
      </c>
    </row>
    <row r="212" spans="1:2">
      <c r="A212" t="s">
        <v>1483</v>
      </c>
      <c r="B212" t="s">
        <v>1484</v>
      </c>
    </row>
    <row r="213" spans="1:2">
      <c r="A213" t="s">
        <v>1485</v>
      </c>
      <c r="B213" t="s">
        <v>1486</v>
      </c>
    </row>
    <row r="214" spans="1:2">
      <c r="A214" t="s">
        <v>1487</v>
      </c>
      <c r="B214" t="s">
        <v>1488</v>
      </c>
    </row>
    <row r="215" spans="1:2">
      <c r="A215" t="s">
        <v>1489</v>
      </c>
      <c r="B215" t="s">
        <v>1490</v>
      </c>
    </row>
    <row r="216" spans="1:2">
      <c r="A216" t="s">
        <v>1491</v>
      </c>
      <c r="B216" t="s">
        <v>1492</v>
      </c>
    </row>
    <row r="217" spans="1:2">
      <c r="A217" t="s">
        <v>1493</v>
      </c>
      <c r="B217" t="s">
        <v>1494</v>
      </c>
    </row>
    <row r="218" spans="1:2">
      <c r="A218" t="s">
        <v>1495</v>
      </c>
      <c r="B218" t="s">
        <v>1496</v>
      </c>
    </row>
    <row r="219" spans="1:2">
      <c r="A219" t="s">
        <v>1497</v>
      </c>
      <c r="B219" t="s">
        <v>1498</v>
      </c>
    </row>
    <row r="220" spans="1:2">
      <c r="A220" t="s">
        <v>1499</v>
      </c>
      <c r="B220" t="s">
        <v>1500</v>
      </c>
    </row>
    <row r="221" spans="1:2">
      <c r="A221" t="s">
        <v>1501</v>
      </c>
      <c r="B221" t="s">
        <v>1502</v>
      </c>
    </row>
    <row r="222" spans="1:2">
      <c r="A222" t="s">
        <v>1503</v>
      </c>
      <c r="B222" t="s">
        <v>1504</v>
      </c>
    </row>
    <row r="223" spans="1:2">
      <c r="A223" t="s">
        <v>1505</v>
      </c>
      <c r="B223" t="s">
        <v>1506</v>
      </c>
    </row>
    <row r="224" spans="1:2">
      <c r="A224" t="s">
        <v>1507</v>
      </c>
      <c r="B224" t="s">
        <v>1508</v>
      </c>
    </row>
    <row r="225" spans="1:2">
      <c r="A225" t="s">
        <v>1509</v>
      </c>
      <c r="B225" t="s">
        <v>1510</v>
      </c>
    </row>
    <row r="226" spans="1:2">
      <c r="A226" t="s">
        <v>1511</v>
      </c>
      <c r="B226" t="s">
        <v>1512</v>
      </c>
    </row>
    <row r="227" spans="1:2">
      <c r="A227" t="s">
        <v>1513</v>
      </c>
      <c r="B227" t="s">
        <v>1514</v>
      </c>
    </row>
    <row r="228" spans="1:2">
      <c r="A228" t="s">
        <v>1515</v>
      </c>
      <c r="B228" t="s">
        <v>1516</v>
      </c>
    </row>
    <row r="229" spans="1:2">
      <c r="A229" t="s">
        <v>1517</v>
      </c>
      <c r="B229" t="s">
        <v>1518</v>
      </c>
    </row>
    <row r="230" spans="1:2">
      <c r="A230" t="s">
        <v>1519</v>
      </c>
      <c r="B230" t="s">
        <v>1520</v>
      </c>
    </row>
    <row r="231" spans="1:2">
      <c r="A231" t="s">
        <v>1521</v>
      </c>
      <c r="B231" t="s">
        <v>1522</v>
      </c>
    </row>
    <row r="232" spans="1:2">
      <c r="A232" t="s">
        <v>1523</v>
      </c>
      <c r="B232" t="s">
        <v>1524</v>
      </c>
    </row>
    <row r="233" spans="1:2">
      <c r="A233" t="s">
        <v>1525</v>
      </c>
      <c r="B233" t="s">
        <v>1526</v>
      </c>
    </row>
    <row r="234" spans="1:2">
      <c r="A234" t="s">
        <v>1527</v>
      </c>
      <c r="B234" t="s">
        <v>1528</v>
      </c>
    </row>
    <row r="235" spans="1:2">
      <c r="A235" t="s">
        <v>1529</v>
      </c>
      <c r="B235" t="s">
        <v>1530</v>
      </c>
    </row>
    <row r="236" spans="1:2">
      <c r="A236" t="s">
        <v>1531</v>
      </c>
      <c r="B236" t="s">
        <v>1532</v>
      </c>
    </row>
    <row r="237" spans="1:2">
      <c r="A237" t="s">
        <v>1533</v>
      </c>
      <c r="B237" t="s">
        <v>1534</v>
      </c>
    </row>
    <row r="238" spans="1:2">
      <c r="A238" t="s">
        <v>1535</v>
      </c>
      <c r="B238" t="s">
        <v>1536</v>
      </c>
    </row>
    <row r="239" spans="1:2">
      <c r="A239" t="s">
        <v>1537</v>
      </c>
      <c r="B239" t="s">
        <v>1538</v>
      </c>
    </row>
    <row r="240" spans="1:2">
      <c r="A240" t="s">
        <v>1539</v>
      </c>
      <c r="B240" t="s">
        <v>1540</v>
      </c>
    </row>
    <row r="241" spans="1:2">
      <c r="A241" t="s">
        <v>1541</v>
      </c>
      <c r="B241" t="s">
        <v>1542</v>
      </c>
    </row>
    <row r="242" spans="1:2">
      <c r="A242" t="s">
        <v>1543</v>
      </c>
      <c r="B242" t="s">
        <v>1544</v>
      </c>
    </row>
    <row r="243" spans="1:2">
      <c r="A243" t="s">
        <v>1545</v>
      </c>
      <c r="B243" t="s">
        <v>1546</v>
      </c>
    </row>
    <row r="244" spans="1:2">
      <c r="A244" t="s">
        <v>1547</v>
      </c>
      <c r="B244" t="s">
        <v>1548</v>
      </c>
    </row>
    <row r="245" spans="1:2">
      <c r="A245" t="s">
        <v>1549</v>
      </c>
      <c r="B245" t="s">
        <v>1550</v>
      </c>
    </row>
    <row r="246" spans="1:2">
      <c r="A246" t="s">
        <v>1551</v>
      </c>
      <c r="B246" t="s">
        <v>1552</v>
      </c>
    </row>
    <row r="247" spans="1:2">
      <c r="A247" t="s">
        <v>1553</v>
      </c>
      <c r="B247" t="s">
        <v>1554</v>
      </c>
    </row>
    <row r="248" spans="1:2">
      <c r="A248" t="s">
        <v>1555</v>
      </c>
      <c r="B248" t="s">
        <v>1556</v>
      </c>
    </row>
    <row r="249" spans="1:2">
      <c r="A249" t="s">
        <v>1557</v>
      </c>
      <c r="B249" t="s">
        <v>1558</v>
      </c>
    </row>
    <row r="250" spans="1:2">
      <c r="A250" t="s">
        <v>1559</v>
      </c>
      <c r="B250" t="s">
        <v>1560</v>
      </c>
    </row>
    <row r="251" spans="1:2">
      <c r="A251" t="s">
        <v>1561</v>
      </c>
      <c r="B251" t="s">
        <v>1562</v>
      </c>
    </row>
  </sheetData>
  <pageMargins left="0.7" right="0.7" top="0.75" bottom="0.75" header="0.3" footer="0.3"/>
  <pageSetup paperSize="9" orientation="portrait" r:id="rId1"/>
  <headerFooter>
    <oddFooter>&amp;C&amp;1#&amp;"Calibri"&amp;10&amp;K000000Internal</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05">
    <pageSetUpPr fitToPage="1"/>
  </sheetPr>
  <dimension ref="B1:I13"/>
  <sheetViews>
    <sheetView showGridLines="0" showRowColHeaders="0" zoomScale="60" zoomScaleNormal="60" workbookViewId="0">
      <selection activeCell="B5" sqref="B5:B6"/>
    </sheetView>
  </sheetViews>
  <sheetFormatPr defaultColWidth="9.1796875" defaultRowHeight="14.5"/>
  <cols>
    <col min="1" max="1" width="2.54296875" style="50" customWidth="1"/>
    <col min="2" max="2" width="37.54296875" style="50" customWidth="1"/>
    <col min="3" max="3" width="21.81640625" style="50" customWidth="1"/>
    <col min="4" max="8" width="18.54296875" style="50" customWidth="1"/>
    <col min="9" max="9" width="50.54296875" style="50" customWidth="1"/>
    <col min="10" max="16384" width="9.1796875" style="50"/>
  </cols>
  <sheetData>
    <row r="1" spans="2:9" ht="10.15" customHeight="1"/>
    <row r="2" spans="2:9" ht="28" customHeight="1">
      <c r="B2" s="376" t="s">
        <v>968</v>
      </c>
      <c r="C2" s="376"/>
      <c r="D2" s="376"/>
      <c r="E2" s="376"/>
      <c r="F2" s="376"/>
      <c r="G2" s="376"/>
      <c r="H2" s="376"/>
      <c r="I2" s="376"/>
    </row>
    <row r="3" spans="2:9" s="8" customFormat="1" ht="14.5" customHeight="1"/>
    <row r="5" spans="2:9" ht="14.5" customHeight="1">
      <c r="B5" s="577" t="s">
        <v>101</v>
      </c>
      <c r="C5" s="572" t="s">
        <v>102</v>
      </c>
      <c r="D5" s="574" t="s">
        <v>103</v>
      </c>
      <c r="E5" s="575"/>
      <c r="F5" s="575"/>
      <c r="G5" s="575"/>
      <c r="H5" s="576"/>
      <c r="I5" s="572" t="s">
        <v>104</v>
      </c>
    </row>
    <row r="6" spans="2:9" ht="43.5">
      <c r="B6" s="578"/>
      <c r="C6" s="573"/>
      <c r="D6" s="392" t="s">
        <v>105</v>
      </c>
      <c r="E6" s="392" t="s">
        <v>106</v>
      </c>
      <c r="F6" s="392" t="s">
        <v>107</v>
      </c>
      <c r="G6" s="392" t="s">
        <v>108</v>
      </c>
      <c r="H6" s="392" t="s">
        <v>109</v>
      </c>
      <c r="I6" s="573"/>
    </row>
    <row r="7" spans="2:9">
      <c r="B7" s="287" t="s">
        <v>1721</v>
      </c>
      <c r="C7" s="288" t="s">
        <v>105</v>
      </c>
      <c r="D7" s="289" t="s">
        <v>1722</v>
      </c>
      <c r="E7" s="289"/>
      <c r="F7" s="289"/>
      <c r="G7" s="289"/>
      <c r="H7" s="289"/>
      <c r="I7" s="289" t="s">
        <v>1723</v>
      </c>
    </row>
    <row r="8" spans="2:9">
      <c r="B8" s="287" t="s">
        <v>1724</v>
      </c>
      <c r="C8" s="288" t="s">
        <v>105</v>
      </c>
      <c r="D8" s="289" t="s">
        <v>1722</v>
      </c>
      <c r="E8" s="289"/>
      <c r="F8" s="289"/>
      <c r="G8" s="289"/>
      <c r="H8" s="289"/>
      <c r="I8" s="289" t="s">
        <v>1723</v>
      </c>
    </row>
    <row r="9" spans="2:9">
      <c r="B9" s="287" t="s">
        <v>1725</v>
      </c>
      <c r="C9" s="288" t="s">
        <v>105</v>
      </c>
      <c r="D9" s="289" t="s">
        <v>1722</v>
      </c>
      <c r="E9" s="289"/>
      <c r="F9" s="289"/>
      <c r="G9" s="289"/>
      <c r="H9" s="289"/>
      <c r="I9" s="289" t="s">
        <v>1723</v>
      </c>
    </row>
    <row r="10" spans="2:9">
      <c r="B10" s="287" t="s">
        <v>1726</v>
      </c>
      <c r="C10" s="288" t="s">
        <v>105</v>
      </c>
      <c r="D10" s="289" t="s">
        <v>1722</v>
      </c>
      <c r="E10" s="289"/>
      <c r="F10" s="289"/>
      <c r="G10" s="289"/>
      <c r="H10" s="289"/>
      <c r="I10" s="289" t="s">
        <v>1727</v>
      </c>
    </row>
    <row r="11" spans="2:9">
      <c r="B11" s="287" t="s">
        <v>1728</v>
      </c>
      <c r="C11" s="288" t="s">
        <v>105</v>
      </c>
      <c r="D11" s="289" t="s">
        <v>1722</v>
      </c>
      <c r="E11" s="289"/>
      <c r="F11" s="289"/>
      <c r="G11" s="289"/>
      <c r="H11" s="289"/>
      <c r="I11" s="289" t="s">
        <v>1723</v>
      </c>
    </row>
    <row r="12" spans="2:9">
      <c r="B12" s="287" t="s">
        <v>1729</v>
      </c>
      <c r="C12" s="288" t="s">
        <v>105</v>
      </c>
      <c r="D12" s="289" t="s">
        <v>1722</v>
      </c>
      <c r="E12" s="289"/>
      <c r="F12" s="289"/>
      <c r="G12" s="289"/>
      <c r="H12" s="289"/>
      <c r="I12" s="289" t="s">
        <v>1730</v>
      </c>
    </row>
    <row r="13" spans="2:9" ht="29">
      <c r="B13" s="287" t="s">
        <v>1731</v>
      </c>
      <c r="C13" s="288" t="s">
        <v>105</v>
      </c>
      <c r="D13" s="289" t="s">
        <v>1722</v>
      </c>
      <c r="E13" s="289"/>
      <c r="F13" s="289"/>
      <c r="G13" s="289"/>
      <c r="H13" s="289"/>
      <c r="I13" s="289" t="s">
        <v>1730</v>
      </c>
    </row>
  </sheetData>
  <mergeCells count="4">
    <mergeCell ref="C5:C6"/>
    <mergeCell ref="D5:H5"/>
    <mergeCell ref="I5:I6"/>
    <mergeCell ref="B5:B6"/>
  </mergeCells>
  <pageMargins left="0.70866141732283472" right="0.70866141732283472" top="0.74803149606299213" bottom="0.74803149606299213" header="0.31496062992125984" footer="0.31496062992125984"/>
  <pageSetup paperSize="9" scale="61" orientation="landscape" r:id="rId1"/>
  <headerFooter>
    <oddHeader>&amp;CEN
Annex V</oddHeader>
    <oddFooter>&amp;C&amp;"Calibri"&amp;11&amp;K000000&amp;P_x000D_&amp;1#&amp;"Calibri"&amp;10&amp;K000000Internal</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6">
    <pageSetUpPr fitToPage="1"/>
  </sheetPr>
  <dimension ref="B1:C10"/>
  <sheetViews>
    <sheetView showGridLines="0" showRowColHeaders="0" zoomScale="60" zoomScaleNormal="60" workbookViewId="0">
      <selection activeCell="B5" sqref="B5"/>
    </sheetView>
  </sheetViews>
  <sheetFormatPr defaultColWidth="9.1796875" defaultRowHeight="14.5"/>
  <cols>
    <col min="1" max="1" width="2.54296875" style="50" customWidth="1"/>
    <col min="2" max="2" width="26.7265625" style="52" customWidth="1"/>
    <col min="3" max="3" width="150.54296875" style="50" customWidth="1"/>
    <col min="4" max="6" width="26.7265625" style="50" customWidth="1"/>
    <col min="7" max="16384" width="9.1796875" style="50"/>
  </cols>
  <sheetData>
    <row r="1" spans="2:3" ht="10.15" customHeight="1"/>
    <row r="2" spans="2:3" ht="28" customHeight="1">
      <c r="B2" s="565" t="s">
        <v>1010</v>
      </c>
      <c r="C2" s="566"/>
    </row>
    <row r="3" spans="2:3" ht="14.5" customHeight="1">
      <c r="B3" s="172"/>
      <c r="C3" s="52"/>
    </row>
    <row r="4" spans="2:3">
      <c r="C4" s="83" t="s">
        <v>1952</v>
      </c>
    </row>
    <row r="5" spans="2:3" s="35" customFormat="1" ht="29">
      <c r="B5" s="83" t="s">
        <v>112</v>
      </c>
      <c r="C5" s="290" t="s">
        <v>1895</v>
      </c>
    </row>
    <row r="6" spans="2:3" s="35" customFormat="1" ht="29">
      <c r="B6" s="83" t="s">
        <v>113</v>
      </c>
      <c r="C6" s="290" t="s">
        <v>1896</v>
      </c>
    </row>
    <row r="9" spans="2:3">
      <c r="B9" s="51"/>
    </row>
    <row r="10" spans="2:3">
      <c r="B10" s="50"/>
    </row>
  </sheetData>
  <mergeCells count="1">
    <mergeCell ref="B2:C2"/>
  </mergeCells>
  <pageMargins left="0.70866141732283472" right="0.70866141732283472" top="0.74803149606299213" bottom="0.74803149606299213" header="0.31496062992125984" footer="0.31496062992125984"/>
  <pageSetup paperSize="9" scale="77" orientation="landscape" r:id="rId1"/>
  <headerFooter>
    <oddHeader>&amp;CEN
Annex V</oddHeader>
    <oddFooter>&amp;C&amp;"Calibri"&amp;11&amp;K000000&amp;P_x000D_&amp;1#&amp;"Calibri"&amp;10&amp;K000000Internal</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07"/>
  <dimension ref="A1:C8"/>
  <sheetViews>
    <sheetView showGridLines="0" showRowColHeaders="0" zoomScale="60" zoomScaleNormal="60" workbookViewId="0">
      <selection activeCell="C24" sqref="C24"/>
    </sheetView>
  </sheetViews>
  <sheetFormatPr defaultColWidth="11.453125" defaultRowHeight="14.5"/>
  <cols>
    <col min="1" max="1" width="2.54296875" style="50" customWidth="1"/>
    <col min="2" max="2" width="26.7265625" style="50" customWidth="1"/>
    <col min="3" max="3" width="150.54296875" style="50" customWidth="1"/>
    <col min="4" max="16384" width="11.453125" style="50"/>
  </cols>
  <sheetData>
    <row r="1" spans="1:3" ht="10.15" customHeight="1"/>
    <row r="2" spans="1:3" ht="28" customHeight="1">
      <c r="B2" s="565" t="s">
        <v>1011</v>
      </c>
      <c r="C2" s="566"/>
    </row>
    <row r="3" spans="1:3" ht="14.5" customHeight="1">
      <c r="A3" s="9"/>
      <c r="B3" s="172"/>
      <c r="C3" s="7"/>
    </row>
    <row r="4" spans="1:3">
      <c r="C4" s="83" t="s">
        <v>1952</v>
      </c>
    </row>
    <row r="5" spans="1:3">
      <c r="B5" s="83" t="s">
        <v>114</v>
      </c>
      <c r="C5" s="290" t="s">
        <v>1897</v>
      </c>
    </row>
    <row r="6" spans="1:3">
      <c r="B6" s="83" t="s">
        <v>115</v>
      </c>
      <c r="C6" s="290" t="s">
        <v>1732</v>
      </c>
    </row>
    <row r="7" spans="1:3">
      <c r="B7" s="83" t="s">
        <v>116</v>
      </c>
      <c r="C7" s="290" t="s">
        <v>1898</v>
      </c>
    </row>
    <row r="8" spans="1:3" s="5" customFormat="1" ht="29">
      <c r="B8" s="83" t="s">
        <v>115</v>
      </c>
      <c r="C8" s="4" t="s">
        <v>1899</v>
      </c>
    </row>
  </sheetData>
  <mergeCells count="1">
    <mergeCell ref="B2:C2"/>
  </mergeCells>
  <pageMargins left="0.70866141732283472" right="0.70866141732283472" top="0.74803149606299213" bottom="0.74803149606299213" header="0.31496062992125984" footer="0.31496062992125984"/>
  <pageSetup paperSize="9" orientation="landscape" r:id="rId1"/>
  <headerFooter>
    <oddHeader>&amp;CEN
Annex V</oddHeader>
    <oddFooter>&amp;C&amp;"Calibri"&amp;11&amp;K000000&amp;P_x000D_&amp;1#&amp;"Calibri"&amp;10&amp;K000000Internal</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3"/>
  <dimension ref="A1:I127"/>
  <sheetViews>
    <sheetView showGridLines="0" showRowColHeaders="0" zoomScale="60" zoomScaleNormal="60" workbookViewId="0">
      <selection activeCell="E22" sqref="E22"/>
    </sheetView>
  </sheetViews>
  <sheetFormatPr defaultColWidth="9" defaultRowHeight="14.5"/>
  <cols>
    <col min="1" max="1" width="2.54296875" style="50" customWidth="1"/>
    <col min="2" max="2" width="9" style="50"/>
    <col min="3" max="3" width="78.81640625" style="50" customWidth="1"/>
    <col min="4" max="4" width="20.453125" style="50" customWidth="1"/>
    <col min="5" max="5" width="57" style="50" customWidth="1"/>
    <col min="6" max="6" width="3.1796875" style="50" customWidth="1"/>
    <col min="7" max="16384" width="9" style="50"/>
  </cols>
  <sheetData>
    <row r="1" spans="2:9" ht="10.4" customHeight="1"/>
    <row r="2" spans="2:9" ht="27.75" customHeight="1">
      <c r="B2" s="565" t="s">
        <v>1003</v>
      </c>
      <c r="C2" s="566"/>
      <c r="D2" s="566"/>
      <c r="E2" s="566"/>
    </row>
    <row r="3" spans="2:9">
      <c r="B3" s="172"/>
    </row>
    <row r="5" spans="2:9" ht="29">
      <c r="B5" s="111"/>
      <c r="C5" s="112"/>
      <c r="D5" s="89" t="s">
        <v>793</v>
      </c>
      <c r="E5" s="89" t="s">
        <v>956</v>
      </c>
    </row>
    <row r="6" spans="2:9">
      <c r="B6" s="228" t="s">
        <v>794</v>
      </c>
      <c r="C6" s="208"/>
      <c r="D6" s="208"/>
      <c r="E6" s="209"/>
    </row>
    <row r="7" spans="2:9">
      <c r="B7" s="579"/>
      <c r="C7" s="387" t="s">
        <v>795</v>
      </c>
      <c r="D7" s="237">
        <v>895456452</v>
      </c>
      <c r="E7" s="233"/>
    </row>
    <row r="8" spans="2:9">
      <c r="B8" s="580"/>
      <c r="C8" s="387" t="s">
        <v>1686</v>
      </c>
      <c r="D8" s="237"/>
      <c r="E8" s="233"/>
    </row>
    <row r="9" spans="2:9">
      <c r="B9" s="580"/>
      <c r="C9" s="387" t="s">
        <v>1687</v>
      </c>
      <c r="D9" s="237"/>
      <c r="E9" s="233"/>
    </row>
    <row r="10" spans="2:9" hidden="1">
      <c r="B10" s="580"/>
      <c r="C10" s="387" t="s">
        <v>796</v>
      </c>
      <c r="D10" s="237"/>
      <c r="E10" s="233"/>
    </row>
    <row r="11" spans="2:9">
      <c r="B11" s="580"/>
      <c r="C11" s="387" t="s">
        <v>797</v>
      </c>
      <c r="D11" s="237">
        <v>209943579.33000001</v>
      </c>
      <c r="E11" s="233"/>
    </row>
    <row r="12" spans="2:9">
      <c r="B12" s="580"/>
      <c r="C12" s="387" t="s">
        <v>798</v>
      </c>
      <c r="D12" s="237">
        <v>162026457.08000001</v>
      </c>
      <c r="E12" s="233"/>
      <c r="I12" s="51"/>
    </row>
    <row r="13" spans="2:9">
      <c r="B13" s="580"/>
      <c r="C13" s="387" t="s">
        <v>799</v>
      </c>
      <c r="D13" s="237"/>
      <c r="E13" s="233"/>
    </row>
    <row r="14" spans="2:9" ht="29">
      <c r="B14" s="580"/>
      <c r="C14" s="387" t="s">
        <v>800</v>
      </c>
      <c r="D14" s="237"/>
      <c r="E14" s="233"/>
    </row>
    <row r="15" spans="2:9">
      <c r="B15" s="580"/>
      <c r="C15" s="387" t="s">
        <v>801</v>
      </c>
      <c r="D15" s="237"/>
      <c r="E15" s="233"/>
    </row>
    <row r="16" spans="2:9">
      <c r="B16" s="580"/>
      <c r="C16" s="387" t="s">
        <v>802</v>
      </c>
      <c r="D16" s="237">
        <v>655587736.38</v>
      </c>
      <c r="E16" s="233"/>
    </row>
    <row r="17" spans="2:5">
      <c r="B17" s="580"/>
      <c r="C17" s="108" t="s">
        <v>803</v>
      </c>
      <c r="D17" s="408">
        <v>1923014224.79</v>
      </c>
      <c r="E17" s="108"/>
    </row>
    <row r="18" spans="2:5">
      <c r="B18" s="203" t="s">
        <v>804</v>
      </c>
      <c r="C18" s="146"/>
      <c r="D18" s="146"/>
      <c r="E18" s="234"/>
    </row>
    <row r="19" spans="2:5">
      <c r="B19" s="579"/>
      <c r="C19" s="407" t="s">
        <v>805</v>
      </c>
      <c r="D19" s="237">
        <v>-1299309.1399999999</v>
      </c>
      <c r="E19" s="233"/>
    </row>
    <row r="20" spans="2:5">
      <c r="B20" s="580"/>
      <c r="C20" s="407" t="s">
        <v>806</v>
      </c>
      <c r="D20" s="237">
        <v>-35927892.25</v>
      </c>
      <c r="E20" s="233"/>
    </row>
    <row r="21" spans="2:5" ht="14.25" hidden="1" customHeight="1">
      <c r="B21" s="580"/>
      <c r="C21" s="407" t="s">
        <v>18</v>
      </c>
      <c r="D21" s="237"/>
      <c r="E21" s="233"/>
    </row>
    <row r="22" spans="2:5" ht="43.5">
      <c r="B22" s="580"/>
      <c r="C22" s="407" t="s">
        <v>807</v>
      </c>
      <c r="D22" s="237">
        <v>-13152193.199999999</v>
      </c>
      <c r="E22" s="233"/>
    </row>
    <row r="23" spans="2:5" ht="29">
      <c r="B23" s="580"/>
      <c r="C23" s="407" t="s">
        <v>808</v>
      </c>
      <c r="D23" s="237"/>
      <c r="E23" s="233"/>
    </row>
    <row r="24" spans="2:5">
      <c r="B24" s="580"/>
      <c r="C24" s="407" t="s">
        <v>809</v>
      </c>
      <c r="D24" s="237">
        <v>-15400047.119999999</v>
      </c>
      <c r="E24" s="233"/>
    </row>
    <row r="25" spans="2:5">
      <c r="B25" s="580"/>
      <c r="C25" s="407" t="s">
        <v>810</v>
      </c>
      <c r="D25" s="237"/>
      <c r="E25" s="233"/>
    </row>
    <row r="26" spans="2:5" ht="28.9" customHeight="1">
      <c r="B26" s="580"/>
      <c r="C26" s="407" t="s">
        <v>811</v>
      </c>
      <c r="D26" s="237"/>
      <c r="E26" s="233"/>
    </row>
    <row r="27" spans="2:5">
      <c r="B27" s="580"/>
      <c r="C27" s="407" t="s">
        <v>812</v>
      </c>
      <c r="D27" s="237"/>
      <c r="E27" s="233"/>
    </row>
    <row r="28" spans="2:5" ht="29">
      <c r="B28" s="580"/>
      <c r="C28" s="407" t="s">
        <v>813</v>
      </c>
      <c r="D28" s="237"/>
      <c r="E28" s="233"/>
    </row>
    <row r="29" spans="2:5" ht="43.5">
      <c r="B29" s="580"/>
      <c r="C29" s="407" t="s">
        <v>814</v>
      </c>
      <c r="D29" s="237"/>
      <c r="E29" s="233"/>
    </row>
    <row r="30" spans="2:5" ht="53.5" customHeight="1">
      <c r="B30" s="580"/>
      <c r="C30" s="407" t="s">
        <v>815</v>
      </c>
      <c r="D30" s="237"/>
      <c r="E30" s="233"/>
    </row>
    <row r="31" spans="2:5" ht="43.5">
      <c r="B31" s="580"/>
      <c r="C31" s="407" t="s">
        <v>816</v>
      </c>
      <c r="D31" s="237"/>
      <c r="E31" s="233"/>
    </row>
    <row r="32" spans="2:5" ht="14.25" hidden="1" customHeight="1">
      <c r="B32" s="580"/>
      <c r="C32" s="407" t="s">
        <v>18</v>
      </c>
      <c r="D32" s="237"/>
      <c r="E32" s="233"/>
    </row>
    <row r="33" spans="2:6" ht="29">
      <c r="B33" s="580"/>
      <c r="C33" s="407" t="s">
        <v>817</v>
      </c>
      <c r="D33" s="237">
        <v>-2825402.47</v>
      </c>
      <c r="E33" s="233"/>
    </row>
    <row r="34" spans="2:6">
      <c r="B34" s="580"/>
      <c r="C34" s="407" t="s">
        <v>818</v>
      </c>
      <c r="D34" s="237"/>
      <c r="E34" s="233"/>
    </row>
    <row r="35" spans="2:6">
      <c r="B35" s="580"/>
      <c r="C35" s="358" t="s">
        <v>819</v>
      </c>
      <c r="D35" s="237">
        <v>-2825402.47</v>
      </c>
      <c r="E35" s="233"/>
    </row>
    <row r="36" spans="2:6">
      <c r="B36" s="580"/>
      <c r="C36" s="407" t="s">
        <v>820</v>
      </c>
      <c r="D36" s="237"/>
      <c r="E36" s="233"/>
    </row>
    <row r="37" spans="2:6" ht="43.9" customHeight="1">
      <c r="B37" s="580"/>
      <c r="C37" s="407" t="s">
        <v>821</v>
      </c>
      <c r="D37" s="237"/>
      <c r="E37" s="233"/>
    </row>
    <row r="38" spans="2:6">
      <c r="B38" s="580"/>
      <c r="C38" s="407" t="s">
        <v>822</v>
      </c>
      <c r="D38" s="237"/>
      <c r="E38" s="233"/>
    </row>
    <row r="39" spans="2:6" ht="43.15" customHeight="1">
      <c r="B39" s="580"/>
      <c r="C39" s="407" t="s">
        <v>823</v>
      </c>
      <c r="D39" s="237"/>
      <c r="E39" s="233"/>
    </row>
    <row r="40" spans="2:6" ht="14.25" hidden="1" customHeight="1">
      <c r="B40" s="580"/>
      <c r="C40" s="407" t="s">
        <v>18</v>
      </c>
      <c r="D40" s="237"/>
      <c r="E40" s="233"/>
    </row>
    <row r="41" spans="2:6">
      <c r="B41" s="580"/>
      <c r="C41" s="407" t="s">
        <v>824</v>
      </c>
      <c r="D41" s="237"/>
      <c r="E41" s="233"/>
    </row>
    <row r="42" spans="2:6">
      <c r="B42" s="580"/>
      <c r="C42" s="407" t="s">
        <v>825</v>
      </c>
      <c r="D42" s="237"/>
      <c r="E42" s="233"/>
    </row>
    <row r="43" spans="2:6" ht="43.5">
      <c r="B43" s="580"/>
      <c r="C43" s="407" t="s">
        <v>826</v>
      </c>
      <c r="D43" s="237"/>
      <c r="E43" s="233"/>
    </row>
    <row r="44" spans="2:6" ht="14.25" hidden="1" customHeight="1">
      <c r="B44" s="580"/>
      <c r="C44" s="407" t="s">
        <v>18</v>
      </c>
      <c r="D44" s="237"/>
      <c r="E44" s="233"/>
    </row>
    <row r="45" spans="2:6">
      <c r="B45" s="580"/>
      <c r="C45" s="407" t="s">
        <v>940</v>
      </c>
      <c r="D45" s="237"/>
      <c r="E45" s="233"/>
      <c r="F45" s="46"/>
    </row>
    <row r="46" spans="2:6">
      <c r="B46" s="580"/>
      <c r="C46" s="407" t="s">
        <v>1678</v>
      </c>
      <c r="D46" s="237">
        <v>-13372465.66</v>
      </c>
      <c r="E46" s="233"/>
      <c r="F46" s="46"/>
    </row>
    <row r="47" spans="2:6">
      <c r="B47" s="580"/>
      <c r="C47" s="109" t="s">
        <v>827</v>
      </c>
      <c r="D47" s="409">
        <v>-81977309.840000004</v>
      </c>
      <c r="E47" s="409"/>
    </row>
    <row r="48" spans="2:6">
      <c r="B48" s="580"/>
      <c r="C48" s="109" t="s">
        <v>828</v>
      </c>
      <c r="D48" s="409">
        <v>1841036914.95</v>
      </c>
      <c r="E48" s="409"/>
    </row>
    <row r="49" spans="2:5">
      <c r="B49" s="203" t="s">
        <v>829</v>
      </c>
      <c r="C49" s="146"/>
      <c r="D49" s="146"/>
      <c r="E49" s="234"/>
    </row>
    <row r="50" spans="2:5">
      <c r="B50" s="579"/>
      <c r="C50" s="407" t="s">
        <v>795</v>
      </c>
      <c r="D50" s="237">
        <v>244400438.19999999</v>
      </c>
      <c r="E50" s="291" t="s">
        <v>1733</v>
      </c>
    </row>
    <row r="51" spans="2:5">
      <c r="B51" s="580"/>
      <c r="C51" s="407" t="s">
        <v>830</v>
      </c>
      <c r="D51" s="237"/>
      <c r="E51" s="233"/>
    </row>
    <row r="52" spans="2:5">
      <c r="B52" s="580"/>
      <c r="C52" s="407" t="s">
        <v>831</v>
      </c>
      <c r="D52" s="237"/>
      <c r="E52" s="233"/>
    </row>
    <row r="53" spans="2:5" ht="29">
      <c r="B53" s="580"/>
      <c r="C53" s="407" t="s">
        <v>832</v>
      </c>
      <c r="D53" s="237"/>
      <c r="E53" s="233"/>
    </row>
    <row r="54" spans="2:5" s="5" customFormat="1">
      <c r="B54" s="580"/>
      <c r="C54" s="407" t="s">
        <v>833</v>
      </c>
      <c r="D54" s="237"/>
      <c r="E54" s="233"/>
    </row>
    <row r="55" spans="2:5" s="5" customFormat="1">
      <c r="B55" s="580"/>
      <c r="C55" s="407" t="s">
        <v>834</v>
      </c>
      <c r="D55" s="237"/>
      <c r="E55" s="233"/>
    </row>
    <row r="56" spans="2:5" ht="29">
      <c r="B56" s="580"/>
      <c r="C56" s="407" t="s">
        <v>835</v>
      </c>
      <c r="D56" s="237"/>
      <c r="E56" s="233"/>
    </row>
    <row r="57" spans="2:5">
      <c r="B57" s="580"/>
      <c r="C57" s="407" t="s">
        <v>836</v>
      </c>
      <c r="D57" s="237"/>
      <c r="E57" s="233"/>
    </row>
    <row r="58" spans="2:5">
      <c r="B58" s="580"/>
      <c r="C58" s="109" t="s">
        <v>837</v>
      </c>
      <c r="D58" s="409">
        <v>244400438.19999999</v>
      </c>
      <c r="E58" s="409"/>
    </row>
    <row r="59" spans="2:5">
      <c r="B59" s="203" t="s">
        <v>838</v>
      </c>
      <c r="C59" s="146"/>
      <c r="D59" s="146"/>
      <c r="E59" s="234"/>
    </row>
    <row r="60" spans="2:5" ht="29">
      <c r="B60" s="579"/>
      <c r="C60" s="407" t="s">
        <v>839</v>
      </c>
      <c r="D60" s="237"/>
      <c r="E60" s="233"/>
    </row>
    <row r="61" spans="2:5" ht="43.5">
      <c r="B61" s="580"/>
      <c r="C61" s="407" t="s">
        <v>840</v>
      </c>
      <c r="D61" s="237"/>
      <c r="E61" s="233"/>
    </row>
    <row r="62" spans="2:5" ht="43.5">
      <c r="B62" s="580"/>
      <c r="C62" s="407" t="s">
        <v>841</v>
      </c>
      <c r="D62" s="237"/>
      <c r="E62" s="233"/>
    </row>
    <row r="63" spans="2:5" ht="43.5">
      <c r="B63" s="580"/>
      <c r="C63" s="407" t="s">
        <v>842</v>
      </c>
      <c r="D63" s="237"/>
      <c r="E63" s="233"/>
    </row>
    <row r="64" spans="2:5" ht="14.25" hidden="1" customHeight="1">
      <c r="B64" s="580"/>
      <c r="C64" s="407" t="s">
        <v>18</v>
      </c>
      <c r="D64" s="237"/>
      <c r="E64" s="233"/>
    </row>
    <row r="65" spans="1:6">
      <c r="B65" s="580"/>
      <c r="C65" s="407" t="s">
        <v>941</v>
      </c>
      <c r="D65" s="237"/>
      <c r="E65" s="233"/>
    </row>
    <row r="66" spans="1:6">
      <c r="B66" s="580"/>
      <c r="C66" s="407" t="s">
        <v>843</v>
      </c>
      <c r="D66" s="237"/>
      <c r="E66" s="233"/>
    </row>
    <row r="67" spans="1:6">
      <c r="B67" s="580"/>
      <c r="C67" s="109" t="s">
        <v>844</v>
      </c>
      <c r="D67" s="409"/>
      <c r="E67" s="409"/>
    </row>
    <row r="68" spans="1:6">
      <c r="B68" s="580"/>
      <c r="C68" s="109" t="s">
        <v>845</v>
      </c>
      <c r="D68" s="409">
        <v>244400438.19999999</v>
      </c>
      <c r="E68" s="409"/>
    </row>
    <row r="69" spans="1:6">
      <c r="B69" s="580"/>
      <c r="C69" s="109" t="s">
        <v>846</v>
      </c>
      <c r="D69" s="409">
        <v>2085437353.1500001</v>
      </c>
      <c r="E69" s="409"/>
      <c r="F69" s="50" t="str">
        <f>IF(AND(D69&lt;&gt;0,ABS(D69-D48-D68) &gt; 1000),"amount should be equal to the sum of line 29 and 44","")</f>
        <v/>
      </c>
    </row>
    <row r="70" spans="1:6">
      <c r="B70" s="203" t="s">
        <v>847</v>
      </c>
      <c r="C70" s="146"/>
      <c r="D70" s="146"/>
      <c r="E70" s="234"/>
    </row>
    <row r="71" spans="1:6">
      <c r="B71" s="579"/>
      <c r="C71" s="407" t="s">
        <v>848</v>
      </c>
      <c r="D71" s="237">
        <v>205289034</v>
      </c>
      <c r="E71" s="233"/>
    </row>
    <row r="72" spans="1:6" ht="29">
      <c r="B72" s="580"/>
      <c r="C72" s="407" t="s">
        <v>849</v>
      </c>
      <c r="D72" s="237"/>
      <c r="E72" s="233"/>
    </row>
    <row r="73" spans="1:6" s="5" customFormat="1">
      <c r="A73" s="9"/>
      <c r="B73" s="580"/>
      <c r="C73" s="407" t="s">
        <v>850</v>
      </c>
      <c r="D73" s="237"/>
      <c r="E73" s="233"/>
    </row>
    <row r="74" spans="1:6" s="5" customFormat="1">
      <c r="A74" s="9"/>
      <c r="B74" s="580"/>
      <c r="C74" s="407" t="s">
        <v>851</v>
      </c>
      <c r="D74" s="237"/>
      <c r="E74" s="233"/>
    </row>
    <row r="75" spans="1:6" ht="43.5">
      <c r="B75" s="580"/>
      <c r="C75" s="407" t="s">
        <v>852</v>
      </c>
      <c r="D75" s="237"/>
      <c r="E75" s="233"/>
    </row>
    <row r="76" spans="1:6">
      <c r="B76" s="580"/>
      <c r="C76" s="407" t="s">
        <v>853</v>
      </c>
      <c r="D76" s="237"/>
      <c r="E76" s="233"/>
    </row>
    <row r="77" spans="1:6">
      <c r="B77" s="580"/>
      <c r="C77" s="407" t="s">
        <v>854</v>
      </c>
      <c r="D77" s="237"/>
      <c r="E77" s="233"/>
    </row>
    <row r="78" spans="1:6">
      <c r="B78" s="580"/>
      <c r="C78" s="109" t="s">
        <v>855</v>
      </c>
      <c r="D78" s="409">
        <v>205289034</v>
      </c>
      <c r="E78" s="409"/>
    </row>
    <row r="79" spans="1:6">
      <c r="B79" s="203" t="s">
        <v>856</v>
      </c>
      <c r="C79" s="146"/>
      <c r="D79" s="146"/>
      <c r="E79" s="234"/>
    </row>
    <row r="80" spans="1:6" ht="29">
      <c r="B80" s="579"/>
      <c r="C80" s="407" t="s">
        <v>857</v>
      </c>
      <c r="D80" s="237"/>
      <c r="E80" s="233"/>
    </row>
    <row r="81" spans="2:6" ht="57.65" customHeight="1">
      <c r="B81" s="580"/>
      <c r="C81" s="407" t="s">
        <v>858</v>
      </c>
      <c r="D81" s="237"/>
      <c r="E81" s="233"/>
    </row>
    <row r="82" spans="2:6" ht="57.65" customHeight="1">
      <c r="B82" s="580"/>
      <c r="C82" s="407" t="s">
        <v>859</v>
      </c>
      <c r="D82" s="237"/>
      <c r="E82" s="233"/>
    </row>
    <row r="83" spans="2:6" ht="14.25" hidden="1" customHeight="1">
      <c r="B83" s="580"/>
      <c r="C83" s="407" t="s">
        <v>18</v>
      </c>
      <c r="D83" s="237"/>
      <c r="E83" s="233"/>
    </row>
    <row r="84" spans="2:6" ht="43.5">
      <c r="B84" s="580"/>
      <c r="C84" s="407" t="s">
        <v>860</v>
      </c>
      <c r="D84" s="237"/>
      <c r="E84" s="233"/>
    </row>
    <row r="85" spans="2:6" ht="14.25" hidden="1" customHeight="1">
      <c r="B85" s="580"/>
      <c r="C85" s="407" t="s">
        <v>18</v>
      </c>
      <c r="D85" s="237"/>
      <c r="E85" s="233"/>
    </row>
    <row r="86" spans="2:6" ht="29">
      <c r="B86" s="580"/>
      <c r="C86" s="358" t="s">
        <v>861</v>
      </c>
      <c r="D86" s="237"/>
      <c r="E86" s="233"/>
    </row>
    <row r="87" spans="2:6">
      <c r="B87" s="580"/>
      <c r="C87" s="358" t="s">
        <v>862</v>
      </c>
      <c r="D87" s="237"/>
      <c r="E87" s="233"/>
    </row>
    <row r="88" spans="2:6">
      <c r="B88" s="580"/>
      <c r="C88" s="110" t="s">
        <v>863</v>
      </c>
      <c r="D88" s="409"/>
      <c r="E88" s="409"/>
    </row>
    <row r="89" spans="2:6">
      <c r="B89" s="580"/>
      <c r="C89" s="110" t="s">
        <v>864</v>
      </c>
      <c r="D89" s="409">
        <v>205289034</v>
      </c>
      <c r="E89" s="409"/>
    </row>
    <row r="90" spans="2:6">
      <c r="B90" s="580"/>
      <c r="C90" s="110" t="s">
        <v>865</v>
      </c>
      <c r="D90" s="409">
        <v>2290726387.1500001</v>
      </c>
      <c r="E90" s="409"/>
      <c r="F90" s="50" t="str">
        <f>IF(AND(D90&lt;&gt;0,ABS(D90-D69-D89) &gt; 1000),"amount should be equal to the sum of line 45 and 58","")</f>
        <v/>
      </c>
    </row>
    <row r="91" spans="2:6">
      <c r="B91" s="581"/>
      <c r="C91" s="110" t="s">
        <v>866</v>
      </c>
      <c r="D91" s="409">
        <v>11602421677.6406</v>
      </c>
      <c r="E91" s="409"/>
    </row>
    <row r="92" spans="2:6">
      <c r="B92" s="204" t="s">
        <v>1651</v>
      </c>
      <c r="C92" s="205"/>
      <c r="D92" s="205"/>
      <c r="E92" s="235"/>
    </row>
    <row r="93" spans="2:6">
      <c r="B93" s="579"/>
      <c r="C93" s="407" t="s">
        <v>867</v>
      </c>
      <c r="D93" s="271">
        <v>0.15870000000000001</v>
      </c>
      <c r="E93" s="233"/>
    </row>
    <row r="94" spans="2:6">
      <c r="B94" s="580"/>
      <c r="C94" s="407" t="s">
        <v>868</v>
      </c>
      <c r="D94" s="271">
        <v>0.1797</v>
      </c>
      <c r="E94" s="233"/>
    </row>
    <row r="95" spans="2:6">
      <c r="B95" s="580"/>
      <c r="C95" s="407" t="s">
        <v>869</v>
      </c>
      <c r="D95" s="271">
        <v>0.19739999999999999</v>
      </c>
      <c r="E95" s="233"/>
    </row>
    <row r="96" spans="2:6" ht="58">
      <c r="B96" s="580"/>
      <c r="C96" s="407" t="s">
        <v>870</v>
      </c>
      <c r="D96" s="271">
        <v>9.7299999999999998E-2</v>
      </c>
      <c r="E96" s="233"/>
    </row>
    <row r="97" spans="2:5">
      <c r="B97" s="580"/>
      <c r="C97" s="410" t="s">
        <v>871</v>
      </c>
      <c r="D97" s="271">
        <v>2.5000000000000001E-2</v>
      </c>
      <c r="E97" s="233"/>
    </row>
    <row r="98" spans="2:5">
      <c r="B98" s="580"/>
      <c r="C98" s="410" t="s">
        <v>872</v>
      </c>
      <c r="D98" s="271">
        <v>0</v>
      </c>
      <c r="E98" s="233"/>
    </row>
    <row r="99" spans="2:5">
      <c r="B99" s="580"/>
      <c r="C99" s="410" t="s">
        <v>873</v>
      </c>
      <c r="D99" s="271"/>
      <c r="E99" s="233"/>
    </row>
    <row r="100" spans="2:5" ht="29">
      <c r="B100" s="580"/>
      <c r="C100" s="410" t="s">
        <v>874</v>
      </c>
      <c r="D100" s="271">
        <v>3.8999999999999998E-3</v>
      </c>
      <c r="E100" s="233"/>
    </row>
    <row r="101" spans="2:5" ht="29">
      <c r="B101" s="580"/>
      <c r="C101" s="410" t="s">
        <v>1679</v>
      </c>
      <c r="D101" s="271">
        <v>2.3300000000000001E-2</v>
      </c>
      <c r="E101" s="260"/>
    </row>
    <row r="102" spans="2:5">
      <c r="B102" s="580"/>
      <c r="C102" s="109" t="s">
        <v>955</v>
      </c>
      <c r="D102" s="411">
        <v>6.5799999999999997E-2</v>
      </c>
      <c r="E102" s="411"/>
    </row>
    <row r="103" spans="2:5">
      <c r="B103" s="203" t="s">
        <v>875</v>
      </c>
      <c r="C103" s="146"/>
      <c r="D103" s="146"/>
      <c r="E103" s="234"/>
    </row>
    <row r="104" spans="2:5">
      <c r="B104" s="579"/>
      <c r="C104" s="582" t="s">
        <v>942</v>
      </c>
      <c r="D104" s="583"/>
      <c r="E104" s="586"/>
    </row>
    <row r="105" spans="2:5">
      <c r="B105" s="580"/>
      <c r="C105" s="582"/>
      <c r="D105" s="584"/>
      <c r="E105" s="586"/>
    </row>
    <row r="106" spans="2:5">
      <c r="B106" s="580"/>
      <c r="C106" s="582"/>
      <c r="D106" s="585"/>
      <c r="E106" s="586"/>
    </row>
    <row r="107" spans="2:5" ht="43.5">
      <c r="B107" s="580"/>
      <c r="C107" s="407" t="s">
        <v>876</v>
      </c>
      <c r="D107" s="237"/>
      <c r="E107" s="233"/>
    </row>
    <row r="108" spans="2:5" ht="14.25" hidden="1" customHeight="1">
      <c r="B108" s="580"/>
      <c r="C108" s="407" t="s">
        <v>18</v>
      </c>
      <c r="D108" s="237"/>
      <c r="E108" s="233"/>
    </row>
    <row r="109" spans="2:5" ht="29">
      <c r="B109" s="580"/>
      <c r="C109" s="407" t="s">
        <v>943</v>
      </c>
      <c r="D109" s="237">
        <v>33682621.609999999</v>
      </c>
      <c r="E109" s="233"/>
    </row>
    <row r="110" spans="2:5">
      <c r="B110" s="203" t="s">
        <v>877</v>
      </c>
      <c r="C110" s="146"/>
      <c r="D110" s="146"/>
      <c r="E110" s="234"/>
    </row>
    <row r="111" spans="2:5" ht="29">
      <c r="B111" s="579"/>
      <c r="C111" s="407" t="s">
        <v>878</v>
      </c>
      <c r="D111" s="237"/>
      <c r="E111" s="233"/>
    </row>
    <row r="112" spans="2:5">
      <c r="B112" s="580"/>
      <c r="C112" s="407" t="s">
        <v>879</v>
      </c>
      <c r="D112" s="237">
        <v>31086880.504799999</v>
      </c>
      <c r="E112" s="233"/>
    </row>
    <row r="113" spans="2:5" ht="29">
      <c r="B113" s="580"/>
      <c r="C113" s="407" t="s">
        <v>880</v>
      </c>
      <c r="D113" s="237"/>
      <c r="E113" s="233"/>
    </row>
    <row r="114" spans="2:5">
      <c r="B114" s="580"/>
      <c r="C114" s="407" t="s">
        <v>881</v>
      </c>
      <c r="D114" s="237">
        <v>28181176.767200001</v>
      </c>
      <c r="E114" s="233"/>
    </row>
    <row r="115" spans="2:5">
      <c r="B115" s="206" t="s">
        <v>882</v>
      </c>
      <c r="C115" s="207"/>
      <c r="D115" s="207"/>
      <c r="E115" s="236"/>
    </row>
    <row r="116" spans="2:5">
      <c r="B116" s="579"/>
      <c r="C116" s="407" t="s">
        <v>883</v>
      </c>
      <c r="D116" s="237"/>
      <c r="E116" s="233"/>
    </row>
    <row r="117" spans="2:5">
      <c r="B117" s="580"/>
      <c r="C117" s="407" t="s">
        <v>884</v>
      </c>
      <c r="D117" s="237"/>
      <c r="E117" s="233"/>
    </row>
    <row r="118" spans="2:5">
      <c r="B118" s="580"/>
      <c r="C118" s="407" t="s">
        <v>885</v>
      </c>
      <c r="D118" s="237"/>
      <c r="E118" s="233"/>
    </row>
    <row r="119" spans="2:5">
      <c r="B119" s="580"/>
      <c r="C119" s="407" t="s">
        <v>886</v>
      </c>
      <c r="D119" s="237"/>
      <c r="E119" s="292" t="s">
        <v>74</v>
      </c>
    </row>
    <row r="120" spans="2:5">
      <c r="B120" s="580"/>
      <c r="C120" s="407" t="s">
        <v>887</v>
      </c>
      <c r="D120" s="237"/>
      <c r="E120" s="233"/>
    </row>
    <row r="121" spans="2:5">
      <c r="B121" s="580"/>
      <c r="C121" s="407" t="s">
        <v>888</v>
      </c>
      <c r="D121" s="237"/>
      <c r="E121" s="233"/>
    </row>
    <row r="122" spans="2:5">
      <c r="B122" s="51"/>
    </row>
    <row r="123" spans="2:5">
      <c r="B123" s="51"/>
    </row>
    <row r="124" spans="2:5">
      <c r="B124" s="51"/>
    </row>
    <row r="125" spans="2:5">
      <c r="B125" s="51"/>
    </row>
    <row r="126" spans="2:5">
      <c r="B126" s="51"/>
    </row>
    <row r="127" spans="2:5">
      <c r="B127" s="51"/>
    </row>
  </sheetData>
  <mergeCells count="14">
    <mergeCell ref="B2:E2"/>
    <mergeCell ref="B116:B121"/>
    <mergeCell ref="B80:B91"/>
    <mergeCell ref="B93:B102"/>
    <mergeCell ref="B104:B109"/>
    <mergeCell ref="B111:B114"/>
    <mergeCell ref="C104:C106"/>
    <mergeCell ref="D104:D106"/>
    <mergeCell ref="E104:E106"/>
    <mergeCell ref="B7:B17"/>
    <mergeCell ref="B19:B48"/>
    <mergeCell ref="B50:B58"/>
    <mergeCell ref="B60:B69"/>
    <mergeCell ref="B71:B78"/>
  </mergeCells>
  <pageMargins left="0.23622047244094491" right="0.23622047244094491" top="0.74803149606299213" bottom="0.74803149606299213" header="0.31496062992125984" footer="0.31496062992125984"/>
  <pageSetup paperSize="9" scale="75" orientation="landscape" r:id="rId1"/>
  <headerFooter>
    <oddHeader>&amp;CEN
Annex VII</oddHeader>
    <oddFooter>&amp;C&amp;"Calibri"&amp;11&amp;K000000&amp;P_x000D_&amp;1#&amp;"Calibri"&amp;10&amp;K000000Internal</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7">
    <pageSetUpPr fitToPage="1"/>
  </sheetPr>
  <dimension ref="B1:R73"/>
  <sheetViews>
    <sheetView showGridLines="0" showRowColHeaders="0" zoomScale="60" zoomScaleNormal="60" zoomScalePageLayoutView="90" workbookViewId="0">
      <selection activeCell="B66" sqref="B66"/>
    </sheetView>
  </sheetViews>
  <sheetFormatPr defaultColWidth="9" defaultRowHeight="14.5"/>
  <cols>
    <col min="1" max="1" width="2.54296875" style="50" customWidth="1"/>
    <col min="2" max="2" width="103.81640625" style="50" customWidth="1"/>
    <col min="3" max="3" width="19.453125" style="50" customWidth="1"/>
    <col min="4" max="4" width="19.1796875" style="50" customWidth="1"/>
    <col min="5" max="16384" width="9" style="50"/>
  </cols>
  <sheetData>
    <row r="1" spans="2:18" ht="10.15" customHeight="1"/>
    <row r="2" spans="2:18" ht="28" customHeight="1">
      <c r="B2" s="565" t="s">
        <v>1004</v>
      </c>
      <c r="C2" s="566"/>
      <c r="D2" s="566"/>
    </row>
    <row r="3" spans="2:18" ht="14.5" customHeight="1">
      <c r="B3" s="172"/>
      <c r="C3" s="58"/>
      <c r="D3" s="58"/>
      <c r="E3" s="47"/>
      <c r="F3" s="47"/>
      <c r="G3" s="47"/>
      <c r="H3" s="47"/>
      <c r="I3" s="47"/>
      <c r="J3" s="47"/>
      <c r="K3" s="47"/>
      <c r="L3" s="47"/>
      <c r="M3" s="47"/>
      <c r="N3" s="47"/>
      <c r="O3" s="47"/>
      <c r="P3" s="47"/>
      <c r="Q3" s="47"/>
      <c r="R3" s="47"/>
    </row>
    <row r="4" spans="2:18">
      <c r="C4" s="113" t="s">
        <v>890</v>
      </c>
      <c r="D4" s="113" t="s">
        <v>889</v>
      </c>
      <c r="E4" s="47"/>
    </row>
    <row r="5" spans="2:18">
      <c r="B5" s="568" t="s">
        <v>1049</v>
      </c>
      <c r="C5" s="569"/>
      <c r="D5" s="569"/>
      <c r="E5" s="47"/>
    </row>
    <row r="6" spans="2:18">
      <c r="B6" s="378" t="s">
        <v>1582</v>
      </c>
      <c r="C6" s="413">
        <v>4995388966.3699999</v>
      </c>
      <c r="D6" s="3"/>
      <c r="E6" s="47"/>
    </row>
    <row r="7" spans="2:18">
      <c r="B7" s="378" t="s">
        <v>1583</v>
      </c>
      <c r="C7" s="413">
        <v>46209151.120000005</v>
      </c>
      <c r="D7" s="3"/>
      <c r="E7" s="47"/>
    </row>
    <row r="8" spans="2:18">
      <c r="B8" s="378" t="s">
        <v>1584</v>
      </c>
      <c r="C8" s="413">
        <v>6817925.4500000002</v>
      </c>
      <c r="D8" s="3"/>
      <c r="E8" s="47"/>
    </row>
    <row r="9" spans="2:18">
      <c r="B9" s="378" t="s">
        <v>1585</v>
      </c>
      <c r="C9" s="413"/>
      <c r="D9" s="3"/>
      <c r="E9" s="47"/>
    </row>
    <row r="10" spans="2:18">
      <c r="B10" s="378" t="s">
        <v>1586</v>
      </c>
      <c r="C10" s="413">
        <v>417550257.56</v>
      </c>
      <c r="D10" s="3"/>
      <c r="E10" s="47"/>
    </row>
    <row r="11" spans="2:18">
      <c r="B11" s="378" t="s">
        <v>1587</v>
      </c>
      <c r="C11" s="413">
        <v>46747763891.199997</v>
      </c>
      <c r="D11" s="3"/>
      <c r="E11" s="47"/>
    </row>
    <row r="12" spans="2:18">
      <c r="B12" s="378" t="s">
        <v>1613</v>
      </c>
      <c r="C12" s="413">
        <v>45726698485.839996</v>
      </c>
      <c r="D12" s="3"/>
      <c r="E12" s="47"/>
    </row>
    <row r="13" spans="2:18">
      <c r="B13" s="378" t="s">
        <v>1614</v>
      </c>
      <c r="C13" s="413">
        <v>45877409728.370003</v>
      </c>
      <c r="D13" s="3"/>
      <c r="E13" s="47"/>
    </row>
    <row r="14" spans="2:18">
      <c r="B14" s="378" t="s">
        <v>1615</v>
      </c>
      <c r="C14" s="413">
        <v>150711236.49000001</v>
      </c>
      <c r="D14" s="3"/>
      <c r="E14" s="47"/>
    </row>
    <row r="15" spans="2:18">
      <c r="B15" s="378" t="s">
        <v>1616</v>
      </c>
      <c r="C15" s="413">
        <v>0</v>
      </c>
      <c r="D15" s="3"/>
      <c r="E15" s="47"/>
    </row>
    <row r="16" spans="2:18">
      <c r="B16" s="378" t="s">
        <v>1617</v>
      </c>
      <c r="C16" s="413">
        <v>1021065405.36</v>
      </c>
      <c r="D16" s="3"/>
      <c r="E16" s="47"/>
    </row>
    <row r="17" spans="2:5">
      <c r="B17" s="378" t="s">
        <v>1590</v>
      </c>
      <c r="C17" s="413">
        <v>17070019.140000001</v>
      </c>
      <c r="D17" s="3"/>
      <c r="E17" s="47"/>
    </row>
    <row r="18" spans="2:5">
      <c r="B18" s="378" t="s">
        <v>1591</v>
      </c>
      <c r="C18" s="413">
        <v>431353866.91000003</v>
      </c>
      <c r="D18" s="3"/>
      <c r="E18" s="47"/>
    </row>
    <row r="19" spans="2:5">
      <c r="B19" s="378" t="s">
        <v>1592</v>
      </c>
      <c r="C19" s="413">
        <v>84361376.299999997</v>
      </c>
      <c r="D19" s="3"/>
      <c r="E19" s="47"/>
    </row>
    <row r="20" spans="2:5">
      <c r="B20" s="378" t="s">
        <v>1618</v>
      </c>
      <c r="C20" s="413">
        <v>44435709.980000004</v>
      </c>
      <c r="D20" s="3"/>
      <c r="E20" s="47"/>
    </row>
    <row r="21" spans="2:5">
      <c r="B21" s="378" t="s">
        <v>1619</v>
      </c>
      <c r="C21" s="413">
        <v>23642059.27</v>
      </c>
      <c r="D21" s="3"/>
      <c r="E21" s="47"/>
    </row>
    <row r="22" spans="2:5">
      <c r="B22" s="378" t="s">
        <v>1620</v>
      </c>
      <c r="C22" s="413">
        <v>12285832.98</v>
      </c>
      <c r="D22" s="3"/>
      <c r="E22" s="47"/>
    </row>
    <row r="23" spans="2:5">
      <c r="B23" s="378" t="s">
        <v>1621</v>
      </c>
      <c r="C23" s="413">
        <v>8507817.7300000042</v>
      </c>
      <c r="D23" s="3"/>
      <c r="E23" s="47"/>
    </row>
    <row r="24" spans="2:5">
      <c r="B24" s="378" t="s">
        <v>1594</v>
      </c>
      <c r="C24" s="413">
        <v>12686262.949999999</v>
      </c>
      <c r="D24" s="3"/>
      <c r="E24" s="47"/>
    </row>
    <row r="25" spans="2:5">
      <c r="B25" s="378" t="s">
        <v>1595</v>
      </c>
      <c r="C25" s="413">
        <v>48855346.990000002</v>
      </c>
      <c r="D25" s="3"/>
      <c r="E25" s="47"/>
    </row>
    <row r="26" spans="2:5">
      <c r="B26" s="378" t="s">
        <v>1622</v>
      </c>
      <c r="C26" s="413">
        <v>13152193.199999999</v>
      </c>
      <c r="D26" s="3"/>
      <c r="E26" s="47"/>
    </row>
    <row r="27" spans="2:5">
      <c r="B27" s="378" t="s">
        <v>1623</v>
      </c>
      <c r="C27" s="413">
        <v>48855346.990000002</v>
      </c>
      <c r="D27" s="3"/>
      <c r="E27" s="47"/>
    </row>
    <row r="28" spans="2:5">
      <c r="B28" s="378" t="s">
        <v>177</v>
      </c>
      <c r="C28" s="413">
        <v>159367588.83000001</v>
      </c>
      <c r="D28" s="3"/>
      <c r="E28" s="47"/>
    </row>
    <row r="29" spans="2:5">
      <c r="B29" s="378" t="s">
        <v>1624</v>
      </c>
      <c r="C29" s="413">
        <v>0</v>
      </c>
      <c r="D29" s="3"/>
      <c r="E29" s="47"/>
    </row>
    <row r="30" spans="2:5">
      <c r="B30" s="378" t="s">
        <v>1625</v>
      </c>
      <c r="C30" s="413">
        <v>159367588.83000001</v>
      </c>
      <c r="D30" s="3"/>
      <c r="E30" s="47"/>
    </row>
    <row r="31" spans="2:5">
      <c r="B31" s="378" t="s">
        <v>1596</v>
      </c>
      <c r="C31" s="413">
        <v>0</v>
      </c>
      <c r="D31" s="3"/>
      <c r="E31" s="47"/>
    </row>
    <row r="32" spans="2:5">
      <c r="B32" s="180" t="s">
        <v>1597</v>
      </c>
      <c r="C32" s="412">
        <v>53011860362.800003</v>
      </c>
      <c r="D32" s="412"/>
      <c r="E32" s="47"/>
    </row>
    <row r="33" spans="2:5">
      <c r="B33" s="258"/>
      <c r="C33" s="255"/>
      <c r="D33" s="255"/>
      <c r="E33" s="47"/>
    </row>
    <row r="34" spans="2:5">
      <c r="B34" s="568" t="s">
        <v>1050</v>
      </c>
      <c r="C34" s="569"/>
      <c r="D34" s="569"/>
      <c r="E34" s="47"/>
    </row>
    <row r="35" spans="2:5">
      <c r="B35" s="378" t="s">
        <v>1598</v>
      </c>
      <c r="C35" s="413">
        <v>44398251.980000004</v>
      </c>
      <c r="D35" s="3"/>
      <c r="E35" s="47"/>
    </row>
    <row r="36" spans="2:5">
      <c r="B36" s="378" t="s">
        <v>1599</v>
      </c>
      <c r="C36" s="413">
        <v>742648663.49000001</v>
      </c>
      <c r="D36" s="3"/>
      <c r="E36" s="47"/>
    </row>
    <row r="37" spans="2:5">
      <c r="B37" s="378" t="s">
        <v>1600</v>
      </c>
      <c r="C37" s="413">
        <v>49541564774.739998</v>
      </c>
      <c r="D37" s="3"/>
      <c r="E37" s="47"/>
    </row>
    <row r="38" spans="2:5">
      <c r="B38" s="378" t="s">
        <v>1626</v>
      </c>
      <c r="C38" s="413">
        <v>1453844633.04</v>
      </c>
      <c r="D38" s="3"/>
      <c r="E38" s="47"/>
    </row>
    <row r="39" spans="2:5">
      <c r="B39" s="378" t="s">
        <v>1627</v>
      </c>
      <c r="C39" s="413">
        <v>41200800246.489998</v>
      </c>
      <c r="D39" s="3"/>
      <c r="E39" s="47"/>
    </row>
    <row r="40" spans="2:5">
      <c r="B40" s="378" t="s">
        <v>1628</v>
      </c>
      <c r="C40" s="413">
        <v>6362888119.79</v>
      </c>
      <c r="D40" s="3"/>
      <c r="E40" s="47"/>
    </row>
    <row r="41" spans="2:5">
      <c r="B41" s="378" t="s">
        <v>1629</v>
      </c>
      <c r="C41" s="413">
        <v>226316082.06999999</v>
      </c>
      <c r="D41" s="3"/>
      <c r="E41" s="47"/>
    </row>
    <row r="42" spans="2:5">
      <c r="B42" s="378" t="s">
        <v>1630</v>
      </c>
      <c r="C42" s="413"/>
      <c r="D42" s="3"/>
      <c r="E42" s="47"/>
    </row>
    <row r="43" spans="2:5">
      <c r="B43" s="378" t="s">
        <v>1631</v>
      </c>
      <c r="C43" s="413">
        <v>226316082.06999999</v>
      </c>
      <c r="D43" s="3"/>
      <c r="E43" s="47"/>
    </row>
    <row r="44" spans="2:5">
      <c r="B44" s="378" t="s">
        <v>1632</v>
      </c>
      <c r="C44" s="413">
        <v>297715693.35000002</v>
      </c>
      <c r="D44" s="3"/>
      <c r="E44" s="47"/>
    </row>
    <row r="45" spans="2:5">
      <c r="B45" s="378" t="s">
        <v>1606</v>
      </c>
      <c r="C45" s="413"/>
      <c r="D45" s="3"/>
      <c r="E45" s="47"/>
    </row>
    <row r="46" spans="2:5">
      <c r="B46" s="378" t="s">
        <v>1590</v>
      </c>
      <c r="C46" s="413">
        <v>53640768</v>
      </c>
      <c r="D46" s="3"/>
      <c r="E46" s="47"/>
    </row>
    <row r="47" spans="2:5">
      <c r="B47" s="378" t="s">
        <v>1591</v>
      </c>
      <c r="C47" s="413">
        <v>3787638.65</v>
      </c>
      <c r="D47" s="3"/>
      <c r="E47" s="47"/>
    </row>
    <row r="48" spans="2:5">
      <c r="B48" s="378" t="s">
        <v>1607</v>
      </c>
      <c r="C48" s="413">
        <v>239689859.29999998</v>
      </c>
      <c r="D48" s="3"/>
      <c r="E48" s="47"/>
    </row>
    <row r="49" spans="2:5">
      <c r="B49" s="378" t="s">
        <v>1608</v>
      </c>
      <c r="C49" s="413">
        <v>51563175.039999999</v>
      </c>
      <c r="D49" s="3"/>
      <c r="E49" s="47"/>
    </row>
    <row r="50" spans="2:5">
      <c r="B50" s="378" t="s">
        <v>1609</v>
      </c>
      <c r="C50" s="413">
        <v>140548040.50999999</v>
      </c>
      <c r="D50" s="3"/>
      <c r="E50" s="47"/>
    </row>
    <row r="51" spans="2:5">
      <c r="B51" s="378" t="s">
        <v>1610</v>
      </c>
      <c r="C51" s="413">
        <v>0</v>
      </c>
      <c r="D51" s="3"/>
      <c r="E51" s="47"/>
    </row>
    <row r="52" spans="2:5">
      <c r="B52" s="180" t="s">
        <v>1633</v>
      </c>
      <c r="C52" s="412">
        <v>50817841171.710007</v>
      </c>
      <c r="D52" s="412"/>
      <c r="E52" s="47"/>
    </row>
    <row r="53" spans="2:5">
      <c r="B53" s="258"/>
      <c r="C53" s="255"/>
      <c r="D53" s="255"/>
      <c r="E53" s="47"/>
    </row>
    <row r="54" spans="2:5">
      <c r="B54" s="568" t="s">
        <v>117</v>
      </c>
      <c r="C54" s="569"/>
      <c r="D54" s="569"/>
      <c r="E54" s="47"/>
    </row>
    <row r="55" spans="2:5">
      <c r="B55" s="378" t="s">
        <v>1634</v>
      </c>
      <c r="C55" s="413">
        <v>895456452</v>
      </c>
      <c r="D55" s="3">
        <v>1</v>
      </c>
      <c r="E55" s="47"/>
    </row>
    <row r="56" spans="2:5">
      <c r="B56" s="378" t="s">
        <v>1635</v>
      </c>
      <c r="C56" s="413">
        <v>895456452</v>
      </c>
      <c r="D56" s="3"/>
      <c r="E56" s="47"/>
    </row>
    <row r="57" spans="2:5">
      <c r="B57" s="378" t="s">
        <v>1636</v>
      </c>
      <c r="C57" s="413">
        <v>0</v>
      </c>
      <c r="D57" s="3"/>
      <c r="E57" s="47"/>
    </row>
    <row r="58" spans="2:5">
      <c r="B58" s="378" t="s">
        <v>1637</v>
      </c>
      <c r="C58" s="413">
        <v>0</v>
      </c>
      <c r="D58" s="3"/>
      <c r="E58" s="47"/>
    </row>
    <row r="59" spans="2:5">
      <c r="B59" s="378" t="s">
        <v>1638</v>
      </c>
      <c r="C59" s="413">
        <v>244400438.19999999</v>
      </c>
      <c r="D59" s="3">
        <v>30</v>
      </c>
      <c r="E59" s="47"/>
    </row>
    <row r="60" spans="2:5">
      <c r="B60" s="378" t="s">
        <v>1639</v>
      </c>
      <c r="C60" s="413">
        <v>4655594.3499999996</v>
      </c>
      <c r="D60" s="3"/>
      <c r="E60" s="47"/>
    </row>
    <row r="61" spans="2:5">
      <c r="B61" s="378" t="s">
        <v>1640</v>
      </c>
      <c r="C61" s="413">
        <v>1649187.66</v>
      </c>
      <c r="D61" s="3"/>
      <c r="E61" s="47"/>
    </row>
    <row r="62" spans="2:5">
      <c r="B62" s="378" t="s">
        <v>1641</v>
      </c>
      <c r="C62" s="413">
        <v>1649187.66</v>
      </c>
      <c r="D62" s="3"/>
      <c r="E62" s="47"/>
    </row>
    <row r="63" spans="2:5">
      <c r="B63" s="378" t="s">
        <v>1642</v>
      </c>
      <c r="C63" s="413">
        <v>0</v>
      </c>
      <c r="D63" s="3"/>
      <c r="E63" s="47"/>
    </row>
    <row r="64" spans="2:5" ht="29">
      <c r="B64" s="378" t="s">
        <v>1643</v>
      </c>
      <c r="C64" s="413">
        <v>0</v>
      </c>
      <c r="D64" s="3">
        <v>14</v>
      </c>
      <c r="E64" s="47"/>
    </row>
    <row r="65" spans="2:5">
      <c r="B65" s="378" t="s">
        <v>1644</v>
      </c>
      <c r="C65" s="413">
        <v>3006406.69</v>
      </c>
      <c r="D65" s="3"/>
      <c r="E65" s="47"/>
    </row>
    <row r="66" spans="2:5">
      <c r="B66" s="378" t="s">
        <v>1645</v>
      </c>
      <c r="C66" s="413">
        <v>3006406.69</v>
      </c>
      <c r="D66" s="3"/>
      <c r="E66" s="47"/>
    </row>
    <row r="67" spans="2:5">
      <c r="B67" s="378" t="s">
        <v>1646</v>
      </c>
      <c r="C67" s="413">
        <v>209943578.46000001</v>
      </c>
      <c r="D67" s="3"/>
      <c r="E67" s="47"/>
    </row>
    <row r="68" spans="2:5">
      <c r="B68" s="378" t="s">
        <v>1647</v>
      </c>
      <c r="C68" s="413">
        <v>157370863.06999999</v>
      </c>
      <c r="D68" s="3"/>
      <c r="E68" s="47"/>
    </row>
    <row r="69" spans="2:5">
      <c r="B69" s="378" t="s">
        <v>1648</v>
      </c>
      <c r="C69" s="413">
        <v>682192266</v>
      </c>
      <c r="D69" s="3"/>
      <c r="E69" s="47"/>
    </row>
    <row r="70" spans="2:5">
      <c r="B70" s="378" t="s">
        <v>1649</v>
      </c>
      <c r="C70" s="413">
        <v>682192266.37</v>
      </c>
      <c r="D70" s="3" t="s">
        <v>1046</v>
      </c>
      <c r="E70" s="47"/>
    </row>
    <row r="71" spans="2:5">
      <c r="B71" s="378" t="s">
        <v>1650</v>
      </c>
      <c r="C71" s="413"/>
      <c r="D71" s="3"/>
      <c r="E71" s="47"/>
    </row>
    <row r="72" spans="2:5">
      <c r="B72" s="180" t="s">
        <v>1611</v>
      </c>
      <c r="C72" s="412">
        <v>2194019192.0799999</v>
      </c>
      <c r="D72" s="412"/>
      <c r="E72" s="47"/>
    </row>
    <row r="73" spans="2:5">
      <c r="B73" s="180" t="s">
        <v>1612</v>
      </c>
      <c r="C73" s="412">
        <v>53011860363.790009</v>
      </c>
      <c r="D73" s="412"/>
      <c r="E73" s="47"/>
    </row>
  </sheetData>
  <mergeCells count="4">
    <mergeCell ref="B2:D2"/>
    <mergeCell ref="B5:D5"/>
    <mergeCell ref="B34:D34"/>
    <mergeCell ref="B54:D54"/>
  </mergeCells>
  <pageMargins left="0.7" right="0.7" top="0.75" bottom="0.75" header="0.3" footer="0.3"/>
  <pageSetup paperSize="9" scale="44" orientation="landscape" r:id="rId1"/>
  <headerFooter>
    <oddHeader>&amp;CEN
Annex VII</oddHeader>
    <oddFooter>&amp;C&amp;"Calibri"&amp;11&amp;K000000&amp;P_x000D_&amp;1#&amp;"Calibri"&amp;10&amp;K000000Internal</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5">
    <pageSetUpPr fitToPage="1"/>
  </sheetPr>
  <dimension ref="B1:G53"/>
  <sheetViews>
    <sheetView showGridLines="0" zoomScale="60" zoomScaleNormal="60" zoomScalePageLayoutView="90" workbookViewId="0">
      <selection activeCell="B6" sqref="B6"/>
    </sheetView>
  </sheetViews>
  <sheetFormatPr defaultColWidth="9" defaultRowHeight="14.5"/>
  <cols>
    <col min="1" max="1" width="2.54296875" style="50" customWidth="1"/>
    <col min="2" max="2" width="94" style="50" customWidth="1"/>
    <col min="3" max="3" width="82.08984375" style="50" bestFit="1" customWidth="1"/>
    <col min="4" max="7" width="100.6328125" style="50" customWidth="1"/>
    <col min="8" max="16384" width="9" style="50"/>
  </cols>
  <sheetData>
    <row r="1" spans="2:7" ht="10.15" customHeight="1"/>
    <row r="2" spans="2:7" ht="28" customHeight="1">
      <c r="B2" s="565" t="s">
        <v>1005</v>
      </c>
      <c r="C2" s="566"/>
      <c r="D2" s="566"/>
      <c r="E2" s="566"/>
      <c r="F2" s="566"/>
      <c r="G2" s="566"/>
    </row>
    <row r="3" spans="2:7" ht="14.5" customHeight="1">
      <c r="B3" s="172"/>
    </row>
    <row r="5" spans="2:7" ht="27" customHeight="1">
      <c r="B5" s="48"/>
      <c r="C5" s="587" t="s">
        <v>1954</v>
      </c>
      <c r="D5" s="587"/>
      <c r="E5" s="587"/>
      <c r="F5" s="587"/>
      <c r="G5" s="587"/>
    </row>
    <row r="6" spans="2:7">
      <c r="B6" s="103" t="s">
        <v>891</v>
      </c>
      <c r="C6" s="293" t="s">
        <v>1771</v>
      </c>
      <c r="D6" s="335" t="s">
        <v>1844</v>
      </c>
      <c r="E6" s="336" t="s">
        <v>1844</v>
      </c>
      <c r="F6" s="336" t="s">
        <v>1844</v>
      </c>
      <c r="G6" s="336" t="s">
        <v>1844</v>
      </c>
    </row>
    <row r="7" spans="2:7">
      <c r="B7" s="103" t="s">
        <v>892</v>
      </c>
      <c r="C7" s="293" t="s">
        <v>1735</v>
      </c>
      <c r="D7" s="335" t="s">
        <v>1845</v>
      </c>
      <c r="E7" s="337" t="s">
        <v>1846</v>
      </c>
      <c r="F7" s="337" t="s">
        <v>1847</v>
      </c>
      <c r="G7" s="337" t="s">
        <v>1848</v>
      </c>
    </row>
    <row r="8" spans="2:7">
      <c r="B8" s="103" t="s">
        <v>893</v>
      </c>
      <c r="C8" s="293" t="s">
        <v>1736</v>
      </c>
      <c r="D8" s="338" t="s">
        <v>1736</v>
      </c>
      <c r="E8" s="339" t="s">
        <v>1736</v>
      </c>
      <c r="F8" s="339" t="s">
        <v>1736</v>
      </c>
      <c r="G8" s="339" t="s">
        <v>1736</v>
      </c>
    </row>
    <row r="9" spans="2:7">
      <c r="B9" s="103" t="s">
        <v>894</v>
      </c>
      <c r="C9" s="293" t="s">
        <v>1737</v>
      </c>
      <c r="D9" s="335" t="s">
        <v>1849</v>
      </c>
      <c r="E9" s="336" t="s">
        <v>1849</v>
      </c>
      <c r="F9" s="336" t="s">
        <v>1849</v>
      </c>
      <c r="G9" s="336" t="s">
        <v>1849</v>
      </c>
    </row>
    <row r="10" spans="2:7">
      <c r="B10" s="103" t="s">
        <v>895</v>
      </c>
      <c r="C10" s="293" t="s">
        <v>1738</v>
      </c>
      <c r="D10" s="335" t="s">
        <v>1738</v>
      </c>
      <c r="E10" s="336" t="s">
        <v>1738</v>
      </c>
      <c r="F10" s="336" t="s">
        <v>1738</v>
      </c>
      <c r="G10" s="336" t="s">
        <v>1738</v>
      </c>
    </row>
    <row r="11" spans="2:7">
      <c r="B11" s="333" t="s">
        <v>896</v>
      </c>
      <c r="C11" s="196"/>
      <c r="D11" s="174"/>
      <c r="E11" s="121"/>
      <c r="F11" s="121"/>
      <c r="G11" s="121"/>
    </row>
    <row r="12" spans="2:7">
      <c r="B12" s="103" t="s">
        <v>897</v>
      </c>
      <c r="C12" s="293" t="s">
        <v>1739</v>
      </c>
      <c r="D12" s="335" t="s">
        <v>1739</v>
      </c>
      <c r="E12" s="336" t="s">
        <v>1850</v>
      </c>
      <c r="F12" s="336" t="s">
        <v>1850</v>
      </c>
      <c r="G12" s="336" t="s">
        <v>1850</v>
      </c>
    </row>
    <row r="13" spans="2:7">
      <c r="B13" s="103" t="s">
        <v>898</v>
      </c>
      <c r="C13" s="293" t="s">
        <v>1739</v>
      </c>
      <c r="D13" s="335" t="s">
        <v>1739</v>
      </c>
      <c r="E13" s="336" t="s">
        <v>1850</v>
      </c>
      <c r="F13" s="336" t="s">
        <v>1850</v>
      </c>
      <c r="G13" s="336" t="s">
        <v>1850</v>
      </c>
    </row>
    <row r="14" spans="2:7">
      <c r="B14" s="103" t="s">
        <v>899</v>
      </c>
      <c r="C14" s="293" t="s">
        <v>1740</v>
      </c>
      <c r="D14" s="335" t="s">
        <v>1740</v>
      </c>
      <c r="E14" s="336" t="s">
        <v>1740</v>
      </c>
      <c r="F14" s="336" t="s">
        <v>1740</v>
      </c>
      <c r="G14" s="336" t="s">
        <v>1740</v>
      </c>
    </row>
    <row r="15" spans="2:7">
      <c r="B15" s="103" t="s">
        <v>900</v>
      </c>
      <c r="C15" s="293" t="s">
        <v>1741</v>
      </c>
      <c r="D15" s="335" t="s">
        <v>1741</v>
      </c>
      <c r="E15" s="340" t="s">
        <v>1851</v>
      </c>
      <c r="F15" s="340" t="s">
        <v>1851</v>
      </c>
      <c r="G15" s="340" t="s">
        <v>1851</v>
      </c>
    </row>
    <row r="16" spans="2:7">
      <c r="B16" s="103" t="s">
        <v>901</v>
      </c>
      <c r="C16" s="294">
        <v>90000000</v>
      </c>
      <c r="D16" s="341">
        <v>245000000</v>
      </c>
      <c r="E16" s="342">
        <v>125000000</v>
      </c>
      <c r="F16" s="342">
        <v>60000000</v>
      </c>
      <c r="G16" s="342">
        <v>15000000</v>
      </c>
    </row>
    <row r="17" spans="2:7">
      <c r="B17" s="103" t="s">
        <v>902</v>
      </c>
      <c r="C17" s="294">
        <v>90000000</v>
      </c>
      <c r="D17" s="341">
        <v>250000000</v>
      </c>
      <c r="E17" s="342">
        <v>125000000</v>
      </c>
      <c r="F17" s="342">
        <v>60000000</v>
      </c>
      <c r="G17" s="342">
        <v>15000000</v>
      </c>
    </row>
    <row r="18" spans="2:7">
      <c r="B18" s="103" t="s">
        <v>903</v>
      </c>
      <c r="C18" s="293" t="s">
        <v>1742</v>
      </c>
      <c r="D18" s="343" t="s">
        <v>1852</v>
      </c>
      <c r="E18" s="344" t="s">
        <v>1853</v>
      </c>
      <c r="F18" s="344" t="s">
        <v>1853</v>
      </c>
      <c r="G18" s="344" t="s">
        <v>1853</v>
      </c>
    </row>
    <row r="19" spans="2:7">
      <c r="B19" s="103" t="s">
        <v>904</v>
      </c>
      <c r="C19" s="296" t="s">
        <v>1743</v>
      </c>
      <c r="D19" s="335" t="s">
        <v>1743</v>
      </c>
      <c r="E19" s="336" t="s">
        <v>1743</v>
      </c>
      <c r="F19" s="336" t="s">
        <v>1743</v>
      </c>
      <c r="G19" s="336" t="s">
        <v>1743</v>
      </c>
    </row>
    <row r="20" spans="2:7">
      <c r="B20" s="103" t="s">
        <v>905</v>
      </c>
      <c r="C20" s="293" t="s">
        <v>1744</v>
      </c>
      <c r="D20" s="335" t="s">
        <v>1744</v>
      </c>
      <c r="E20" s="336" t="s">
        <v>1744</v>
      </c>
      <c r="F20" s="336" t="s">
        <v>1744</v>
      </c>
      <c r="G20" s="336" t="s">
        <v>1744</v>
      </c>
    </row>
    <row r="21" spans="2:7">
      <c r="B21" s="103" t="s">
        <v>906</v>
      </c>
      <c r="C21" s="295">
        <v>41906</v>
      </c>
      <c r="D21" s="345">
        <v>44561</v>
      </c>
      <c r="E21" s="346">
        <v>44561</v>
      </c>
      <c r="F21" s="346">
        <v>44561</v>
      </c>
      <c r="G21" s="346">
        <v>44561</v>
      </c>
    </row>
    <row r="22" spans="2:7">
      <c r="B22" s="103" t="s">
        <v>907</v>
      </c>
      <c r="C22" s="293" t="s">
        <v>1745</v>
      </c>
      <c r="D22" s="335" t="s">
        <v>1745</v>
      </c>
      <c r="E22" s="340" t="s">
        <v>1854</v>
      </c>
      <c r="F22" s="340" t="s">
        <v>1854</v>
      </c>
      <c r="G22" s="340" t="s">
        <v>1854</v>
      </c>
    </row>
    <row r="23" spans="2:7">
      <c r="B23" s="103" t="s">
        <v>908</v>
      </c>
      <c r="C23" s="293" t="s">
        <v>695</v>
      </c>
      <c r="D23" s="335" t="s">
        <v>695</v>
      </c>
      <c r="E23" s="347">
        <v>48213</v>
      </c>
      <c r="F23" s="347">
        <v>48213</v>
      </c>
      <c r="G23" s="347">
        <v>48213</v>
      </c>
    </row>
    <row r="24" spans="2:7">
      <c r="B24" s="103" t="s">
        <v>909</v>
      </c>
      <c r="C24" s="293" t="s">
        <v>1738</v>
      </c>
      <c r="D24" s="335" t="s">
        <v>1738</v>
      </c>
      <c r="E24" s="336" t="s">
        <v>1738</v>
      </c>
      <c r="F24" s="336" t="s">
        <v>1738</v>
      </c>
      <c r="G24" s="336" t="s">
        <v>1738</v>
      </c>
    </row>
    <row r="25" spans="2:7" ht="43.5">
      <c r="B25" s="103" t="s">
        <v>910</v>
      </c>
      <c r="C25" s="293" t="s">
        <v>1746</v>
      </c>
      <c r="D25" s="348" t="s">
        <v>1855</v>
      </c>
      <c r="E25" s="348" t="s">
        <v>1856</v>
      </c>
      <c r="F25" s="348" t="s">
        <v>1857</v>
      </c>
      <c r="G25" s="296" t="s">
        <v>1856</v>
      </c>
    </row>
    <row r="26" spans="2:7">
      <c r="B26" s="103" t="s">
        <v>911</v>
      </c>
      <c r="C26" s="293" t="s">
        <v>1747</v>
      </c>
      <c r="D26" s="335" t="s">
        <v>1858</v>
      </c>
      <c r="E26" s="336" t="s">
        <v>1859</v>
      </c>
      <c r="F26" s="336" t="s">
        <v>1860</v>
      </c>
      <c r="G26" s="336" t="s">
        <v>1859</v>
      </c>
    </row>
    <row r="27" spans="2:7">
      <c r="B27" s="333" t="s">
        <v>912</v>
      </c>
      <c r="C27" s="334"/>
      <c r="D27" s="120"/>
      <c r="E27" s="120"/>
      <c r="F27" s="120"/>
      <c r="G27" s="120"/>
    </row>
    <row r="28" spans="2:7" ht="29">
      <c r="B28" s="103" t="s">
        <v>913</v>
      </c>
      <c r="C28" s="296" t="s">
        <v>1748</v>
      </c>
      <c r="D28" s="349" t="s">
        <v>1861</v>
      </c>
      <c r="E28" s="349" t="s">
        <v>1862</v>
      </c>
      <c r="F28" s="349" t="s">
        <v>1862</v>
      </c>
      <c r="G28" s="349" t="s">
        <v>1862</v>
      </c>
    </row>
    <row r="29" spans="2:7" ht="29">
      <c r="B29" s="103" t="s">
        <v>914</v>
      </c>
      <c r="C29" s="293" t="s">
        <v>1749</v>
      </c>
      <c r="D29" s="350" t="s">
        <v>1863</v>
      </c>
      <c r="E29" s="350" t="s">
        <v>1864</v>
      </c>
      <c r="F29" s="350" t="s">
        <v>1865</v>
      </c>
      <c r="G29" s="350" t="s">
        <v>1866</v>
      </c>
    </row>
    <row r="30" spans="2:7">
      <c r="B30" s="103" t="s">
        <v>915</v>
      </c>
      <c r="C30" s="293" t="s">
        <v>1750</v>
      </c>
      <c r="D30" s="336" t="s">
        <v>1750</v>
      </c>
      <c r="E30" s="336" t="s">
        <v>1750</v>
      </c>
      <c r="F30" s="336" t="s">
        <v>1750</v>
      </c>
      <c r="G30" s="336" t="s">
        <v>1750</v>
      </c>
    </row>
    <row r="31" spans="2:7">
      <c r="B31" s="103" t="s">
        <v>916</v>
      </c>
      <c r="C31" s="293" t="s">
        <v>1751</v>
      </c>
      <c r="D31" s="336" t="s">
        <v>1867</v>
      </c>
      <c r="E31" s="336" t="s">
        <v>1867</v>
      </c>
      <c r="F31" s="336" t="s">
        <v>1867</v>
      </c>
      <c r="G31" s="336" t="s">
        <v>1867</v>
      </c>
    </row>
    <row r="32" spans="2:7">
      <c r="B32" s="103" t="s">
        <v>917</v>
      </c>
      <c r="C32" s="293" t="s">
        <v>1751</v>
      </c>
      <c r="D32" s="336" t="s">
        <v>1867</v>
      </c>
      <c r="E32" s="336" t="s">
        <v>1867</v>
      </c>
      <c r="F32" s="336" t="s">
        <v>1867</v>
      </c>
      <c r="G32" s="336" t="s">
        <v>1867</v>
      </c>
    </row>
    <row r="33" spans="2:7">
      <c r="B33" s="103" t="s">
        <v>918</v>
      </c>
      <c r="C33" s="293" t="s">
        <v>1750</v>
      </c>
      <c r="D33" s="336" t="s">
        <v>1750</v>
      </c>
      <c r="E33" s="336" t="s">
        <v>1750</v>
      </c>
      <c r="F33" s="336" t="s">
        <v>1750</v>
      </c>
      <c r="G33" s="336" t="s">
        <v>1750</v>
      </c>
    </row>
    <row r="34" spans="2:7">
      <c r="B34" s="103" t="s">
        <v>919</v>
      </c>
      <c r="C34" s="293" t="s">
        <v>1752</v>
      </c>
      <c r="D34" s="336" t="s">
        <v>1752</v>
      </c>
      <c r="E34" s="336" t="s">
        <v>1752</v>
      </c>
      <c r="F34" s="336" t="s">
        <v>1752</v>
      </c>
      <c r="G34" s="336" t="s">
        <v>1752</v>
      </c>
    </row>
    <row r="35" spans="2:7">
      <c r="B35" s="103" t="s">
        <v>920</v>
      </c>
      <c r="C35" s="293" t="s">
        <v>1753</v>
      </c>
      <c r="D35" s="336" t="s">
        <v>1868</v>
      </c>
      <c r="E35" s="336" t="s">
        <v>1868</v>
      </c>
      <c r="F35" s="336" t="s">
        <v>1868</v>
      </c>
      <c r="G35" s="336" t="s">
        <v>1868</v>
      </c>
    </row>
    <row r="36" spans="2:7">
      <c r="B36" s="103" t="s">
        <v>921</v>
      </c>
      <c r="C36" s="293" t="s">
        <v>1754</v>
      </c>
      <c r="D36" s="336" t="s">
        <v>1742</v>
      </c>
      <c r="E36" s="336" t="s">
        <v>1742</v>
      </c>
      <c r="F36" s="336" t="s">
        <v>1742</v>
      </c>
      <c r="G36" s="336" t="s">
        <v>1742</v>
      </c>
    </row>
    <row r="37" spans="2:7">
      <c r="B37" s="103" t="s">
        <v>922</v>
      </c>
      <c r="C37" s="293" t="s">
        <v>1755</v>
      </c>
      <c r="D37" s="336" t="s">
        <v>1742</v>
      </c>
      <c r="E37" s="336" t="s">
        <v>1742</v>
      </c>
      <c r="F37" s="336" t="s">
        <v>1742</v>
      </c>
      <c r="G37" s="336" t="s">
        <v>1742</v>
      </c>
    </row>
    <row r="38" spans="2:7">
      <c r="B38" s="103" t="s">
        <v>923</v>
      </c>
      <c r="C38" s="293" t="s">
        <v>1756</v>
      </c>
      <c r="D38" s="336" t="s">
        <v>1742</v>
      </c>
      <c r="E38" s="336" t="s">
        <v>1742</v>
      </c>
      <c r="F38" s="336" t="s">
        <v>1742</v>
      </c>
      <c r="G38" s="336" t="s">
        <v>1742</v>
      </c>
    </row>
    <row r="39" spans="2:7">
      <c r="B39" s="103" t="s">
        <v>924</v>
      </c>
      <c r="C39" s="293" t="s">
        <v>1757</v>
      </c>
      <c r="D39" s="336" t="s">
        <v>1742</v>
      </c>
      <c r="E39" s="336" t="s">
        <v>1742</v>
      </c>
      <c r="F39" s="336" t="s">
        <v>1742</v>
      </c>
      <c r="G39" s="336" t="s">
        <v>1742</v>
      </c>
    </row>
    <row r="40" spans="2:7">
      <c r="B40" s="103" t="s">
        <v>925</v>
      </c>
      <c r="C40" s="293" t="s">
        <v>1758</v>
      </c>
      <c r="D40" s="336" t="s">
        <v>1742</v>
      </c>
      <c r="E40" s="336" t="s">
        <v>1742</v>
      </c>
      <c r="F40" s="336" t="s">
        <v>1742</v>
      </c>
      <c r="G40" s="336" t="s">
        <v>1742</v>
      </c>
    </row>
    <row r="41" spans="2:7">
      <c r="B41" s="103" t="s">
        <v>926</v>
      </c>
      <c r="C41" s="293" t="s">
        <v>1734</v>
      </c>
      <c r="D41" s="336" t="s">
        <v>1742</v>
      </c>
      <c r="E41" s="336" t="s">
        <v>1742</v>
      </c>
      <c r="F41" s="336" t="s">
        <v>1742</v>
      </c>
      <c r="G41" s="336" t="s">
        <v>1742</v>
      </c>
    </row>
    <row r="42" spans="2:7">
      <c r="B42" s="103" t="s">
        <v>927</v>
      </c>
      <c r="C42" s="293" t="s">
        <v>1750</v>
      </c>
      <c r="D42" s="336" t="s">
        <v>1738</v>
      </c>
      <c r="E42" s="293" t="s">
        <v>1750</v>
      </c>
      <c r="F42" s="293" t="s">
        <v>1750</v>
      </c>
      <c r="G42" s="293" t="s">
        <v>1750</v>
      </c>
    </row>
    <row r="43" spans="2:7">
      <c r="B43" s="103" t="s">
        <v>928</v>
      </c>
      <c r="C43" s="293" t="s">
        <v>1742</v>
      </c>
      <c r="D43" s="336" t="s">
        <v>1869</v>
      </c>
      <c r="E43" s="293" t="s">
        <v>1742</v>
      </c>
      <c r="F43" s="293" t="s">
        <v>1742</v>
      </c>
      <c r="G43" s="293" t="s">
        <v>1742</v>
      </c>
    </row>
    <row r="44" spans="2:7">
      <c r="B44" s="103" t="s">
        <v>929</v>
      </c>
      <c r="C44" s="293" t="s">
        <v>1742</v>
      </c>
      <c r="D44" s="336" t="s">
        <v>1870</v>
      </c>
      <c r="E44" s="293" t="s">
        <v>1742</v>
      </c>
      <c r="F44" s="293" t="s">
        <v>1742</v>
      </c>
      <c r="G44" s="293" t="s">
        <v>1742</v>
      </c>
    </row>
    <row r="45" spans="2:7">
      <c r="B45" s="103" t="s">
        <v>930</v>
      </c>
      <c r="C45" s="293" t="s">
        <v>1742</v>
      </c>
      <c r="D45" s="336" t="s">
        <v>1871</v>
      </c>
      <c r="E45" s="293" t="s">
        <v>1742</v>
      </c>
      <c r="F45" s="293" t="s">
        <v>1742</v>
      </c>
      <c r="G45" s="293" t="s">
        <v>1742</v>
      </c>
    </row>
    <row r="46" spans="2:7">
      <c r="B46" s="103" t="s">
        <v>931</v>
      </c>
      <c r="C46" s="293" t="s">
        <v>1742</v>
      </c>
      <c r="D46" s="336" t="s">
        <v>1872</v>
      </c>
      <c r="E46" s="293" t="s">
        <v>1742</v>
      </c>
      <c r="F46" s="293" t="s">
        <v>1742</v>
      </c>
      <c r="G46" s="293" t="s">
        <v>1742</v>
      </c>
    </row>
    <row r="47" spans="2:7">
      <c r="B47" s="121" t="s">
        <v>932</v>
      </c>
      <c r="C47" s="293" t="s">
        <v>1742</v>
      </c>
      <c r="D47" s="336" t="s">
        <v>1742</v>
      </c>
      <c r="E47" s="293" t="s">
        <v>1742</v>
      </c>
      <c r="F47" s="293" t="s">
        <v>1742</v>
      </c>
      <c r="G47" s="293" t="s">
        <v>1742</v>
      </c>
    </row>
    <row r="48" spans="2:7">
      <c r="B48" s="121" t="s">
        <v>933</v>
      </c>
      <c r="C48" s="293" t="s">
        <v>1742</v>
      </c>
      <c r="D48" s="336" t="s">
        <v>1742</v>
      </c>
      <c r="E48" s="293" t="s">
        <v>1742</v>
      </c>
      <c r="F48" s="293" t="s">
        <v>1742</v>
      </c>
      <c r="G48" s="293" t="s">
        <v>1742</v>
      </c>
    </row>
    <row r="49" spans="2:7" ht="43.5">
      <c r="B49" s="103" t="s">
        <v>934</v>
      </c>
      <c r="C49" s="296" t="s">
        <v>1759</v>
      </c>
      <c r="D49" s="296" t="s">
        <v>1759</v>
      </c>
      <c r="E49" s="296" t="s">
        <v>1759</v>
      </c>
      <c r="F49" s="296" t="s">
        <v>1759</v>
      </c>
      <c r="G49" s="296" t="s">
        <v>1759</v>
      </c>
    </row>
    <row r="50" spans="2:7">
      <c r="B50" s="103" t="s">
        <v>935</v>
      </c>
      <c r="C50" s="293" t="s">
        <v>1750</v>
      </c>
      <c r="D50" s="336" t="s">
        <v>1750</v>
      </c>
      <c r="E50" s="336" t="s">
        <v>1750</v>
      </c>
      <c r="F50" s="336" t="s">
        <v>1750</v>
      </c>
      <c r="G50" s="336" t="s">
        <v>1750</v>
      </c>
    </row>
    <row r="51" spans="2:7">
      <c r="B51" s="103" t="s">
        <v>936</v>
      </c>
      <c r="C51" s="293" t="s">
        <v>1750</v>
      </c>
      <c r="D51" s="336" t="s">
        <v>1750</v>
      </c>
      <c r="E51" s="336" t="s">
        <v>1750</v>
      </c>
      <c r="F51" s="336" t="s">
        <v>1750</v>
      </c>
      <c r="G51" s="336" t="s">
        <v>1750</v>
      </c>
    </row>
    <row r="52" spans="2:7" ht="32.5" customHeight="1">
      <c r="B52" s="121" t="s">
        <v>937</v>
      </c>
      <c r="C52" s="297" t="s">
        <v>1760</v>
      </c>
      <c r="D52" s="302"/>
      <c r="E52" s="337"/>
      <c r="F52" s="337"/>
      <c r="G52" s="337"/>
    </row>
    <row r="53" spans="2:7" ht="14.25" customHeight="1">
      <c r="B53" s="122" t="s">
        <v>938</v>
      </c>
    </row>
  </sheetData>
  <mergeCells count="2">
    <mergeCell ref="C5:G5"/>
    <mergeCell ref="B2:G2"/>
  </mergeCells>
  <hyperlinks>
    <hyperlink ref="C52" r:id="rId1" xr:uid="{924B3A8F-5A18-4B31-BAC2-54C348416D79}"/>
  </hyperlinks>
  <pageMargins left="0.7" right="0.7" top="0.75" bottom="0.75" header="0.3" footer="0.3"/>
  <pageSetup paperSize="9" scale="60" orientation="landscape" r:id="rId2"/>
  <headerFooter>
    <oddHeader>&amp;CEN
Annex VII</oddHeader>
    <oddFooter>&amp;C&amp;"Calibri"&amp;11&amp;K000000&amp;P_x000D_&amp;1#&amp;"Calibri"&amp;10&amp;K000000Internal</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01"/>
  <dimension ref="B1:C8"/>
  <sheetViews>
    <sheetView showGridLines="0" showRowColHeaders="0" zoomScale="60" zoomScaleNormal="60" workbookViewId="0">
      <selection activeCell="C50" sqref="C50"/>
    </sheetView>
  </sheetViews>
  <sheetFormatPr defaultColWidth="9.1796875" defaultRowHeight="14.5"/>
  <cols>
    <col min="1" max="1" width="2.54296875" style="50" customWidth="1"/>
    <col min="2" max="2" width="75.26953125" style="50" customWidth="1"/>
    <col min="3" max="3" width="31.453125" style="1" customWidth="1"/>
    <col min="4" max="4" width="44" style="50" bestFit="1" customWidth="1"/>
    <col min="5" max="5" width="26.54296875" style="50" customWidth="1"/>
    <col min="6" max="6" width="44" style="50" bestFit="1" customWidth="1"/>
    <col min="7" max="7" width="16.54296875" style="50" customWidth="1"/>
    <col min="8" max="8" width="25.81640625" style="50" bestFit="1" customWidth="1"/>
    <col min="9" max="9" width="14" style="50" customWidth="1"/>
    <col min="10" max="10" width="25.81640625" style="50" bestFit="1" customWidth="1"/>
    <col min="11" max="16384" width="9.1796875" style="50"/>
  </cols>
  <sheetData>
    <row r="1" spans="2:3" ht="10.15" customHeight="1">
      <c r="B1" s="10"/>
    </row>
    <row r="2" spans="2:3" ht="28" customHeight="1">
      <c r="B2" s="565" t="s">
        <v>970</v>
      </c>
      <c r="C2" s="566"/>
    </row>
    <row r="3" spans="2:3" ht="14.5" customHeight="1">
      <c r="B3" s="172"/>
    </row>
    <row r="5" spans="2:3">
      <c r="C5" s="154" t="s">
        <v>729</v>
      </c>
    </row>
    <row r="6" spans="2:3">
      <c r="B6" s="189" t="s">
        <v>140</v>
      </c>
      <c r="C6" s="417">
        <v>11602421677.6406</v>
      </c>
    </row>
    <row r="7" spans="2:3">
      <c r="B7" s="416" t="s">
        <v>141</v>
      </c>
      <c r="C7" s="273">
        <f>IFERROR(C8/C6,"")</f>
        <v>1.2427629559256094E-5</v>
      </c>
    </row>
    <row r="8" spans="2:3">
      <c r="B8" s="416" t="s">
        <v>142</v>
      </c>
      <c r="C8" s="240">
        <v>144190.5986</v>
      </c>
    </row>
  </sheetData>
  <mergeCells count="1">
    <mergeCell ref="B2:C2"/>
  </mergeCells>
  <conditionalFormatting sqref="C7:C8">
    <cfRule type="cellIs" dxfId="11" priority="1" stopIfTrue="1" operator="lessThan">
      <formula>0</formula>
    </cfRule>
  </conditionalFormatting>
  <pageMargins left="0.70866141732283472" right="0.70866141732283472" top="0.74803149606299213" bottom="0.74803149606299213" header="0.31496062992125984" footer="0.31496062992125984"/>
  <pageSetup paperSize="9" orientation="landscape" verticalDpi="1200" r:id="rId1"/>
  <headerFooter>
    <oddHeader>&amp;CEN
Annex IX</oddHeader>
    <oddFooter>&amp;C&amp;"Calibri"&amp;11&amp;K000000&amp;P_x000D_&amp;1#&amp;"Calibri"&amp;10&amp;K000000Internal</oddFooter>
  </headerFooter>
  <ignoredErrors>
    <ignoredError sqref="C7" unlockedFormula="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00"/>
  <dimension ref="B1:P32"/>
  <sheetViews>
    <sheetView showGridLines="0" showRowColHeaders="0" zoomScale="60" zoomScaleNormal="60" workbookViewId="0">
      <selection activeCell="H45" sqref="H45"/>
    </sheetView>
  </sheetViews>
  <sheetFormatPr defaultColWidth="9.1796875" defaultRowHeight="14.5"/>
  <cols>
    <col min="1" max="1" width="2.54296875" style="50" customWidth="1"/>
    <col min="2" max="2" width="1.453125" style="50" customWidth="1"/>
    <col min="3" max="3" width="35.54296875" style="50" customWidth="1"/>
    <col min="4" max="16" width="18.54296875" style="50" customWidth="1"/>
    <col min="17" max="16384" width="9.1796875" style="50"/>
  </cols>
  <sheetData>
    <row r="1" spans="2:16" ht="10.15" customHeight="1"/>
    <row r="2" spans="2:16" ht="28" customHeight="1">
      <c r="B2" s="565" t="s">
        <v>969</v>
      </c>
      <c r="C2" s="566"/>
      <c r="D2" s="566"/>
      <c r="E2" s="566"/>
      <c r="F2" s="566"/>
      <c r="G2" s="566"/>
      <c r="H2" s="566"/>
      <c r="I2" s="566"/>
      <c r="J2" s="566"/>
      <c r="K2" s="566"/>
      <c r="L2" s="566"/>
      <c r="M2" s="566"/>
      <c r="N2" s="566"/>
      <c r="O2" s="566"/>
      <c r="P2" s="566"/>
    </row>
    <row r="3" spans="2:16" ht="14.5" customHeight="1">
      <c r="B3" s="172"/>
    </row>
    <row r="5" spans="2:16" ht="15.75" customHeight="1">
      <c r="C5" s="572" t="s">
        <v>1580</v>
      </c>
      <c r="D5" s="590" t="s">
        <v>123</v>
      </c>
      <c r="E5" s="591"/>
      <c r="F5" s="590" t="s">
        <v>124</v>
      </c>
      <c r="G5" s="591"/>
      <c r="H5" s="572" t="s">
        <v>125</v>
      </c>
      <c r="I5" s="572" t="s">
        <v>126</v>
      </c>
      <c r="J5" s="590" t="s">
        <v>127</v>
      </c>
      <c r="K5" s="594"/>
      <c r="L5" s="594"/>
      <c r="M5" s="591"/>
      <c r="N5" s="572" t="s">
        <v>128</v>
      </c>
      <c r="O5" s="572" t="s">
        <v>129</v>
      </c>
      <c r="P5" s="572" t="s">
        <v>130</v>
      </c>
    </row>
    <row r="6" spans="2:16">
      <c r="C6" s="589"/>
      <c r="D6" s="592"/>
      <c r="E6" s="593"/>
      <c r="F6" s="592"/>
      <c r="G6" s="593"/>
      <c r="H6" s="589"/>
      <c r="I6" s="589"/>
      <c r="J6" s="592"/>
      <c r="K6" s="595"/>
      <c r="L6" s="595"/>
      <c r="M6" s="596"/>
      <c r="N6" s="589"/>
      <c r="O6" s="589"/>
      <c r="P6" s="589"/>
    </row>
    <row r="7" spans="2:16" ht="72.5">
      <c r="B7" s="145"/>
      <c r="C7" s="573"/>
      <c r="D7" s="392" t="s">
        <v>131</v>
      </c>
      <c r="E7" s="392" t="s">
        <v>132</v>
      </c>
      <c r="F7" s="392" t="s">
        <v>133</v>
      </c>
      <c r="G7" s="392" t="s">
        <v>134</v>
      </c>
      <c r="H7" s="573"/>
      <c r="I7" s="573"/>
      <c r="J7" s="89" t="s">
        <v>135</v>
      </c>
      <c r="K7" s="89" t="s">
        <v>124</v>
      </c>
      <c r="L7" s="89" t="s">
        <v>136</v>
      </c>
      <c r="M7" s="414" t="s">
        <v>137</v>
      </c>
      <c r="N7" s="573"/>
      <c r="O7" s="573"/>
      <c r="P7" s="573"/>
    </row>
    <row r="8" spans="2:16">
      <c r="C8" s="215" t="s">
        <v>32</v>
      </c>
      <c r="D8" s="415">
        <f t="shared" ref="D8:O8" si="0">SUM(D9:D1048576)</f>
        <v>4174267460.6381001</v>
      </c>
      <c r="E8" s="415">
        <f t="shared" si="0"/>
        <v>44277291782.998215</v>
      </c>
      <c r="F8" s="415">
        <f t="shared" si="0"/>
        <v>0</v>
      </c>
      <c r="G8" s="415">
        <f t="shared" si="0"/>
        <v>0</v>
      </c>
      <c r="H8" s="415">
        <f t="shared" si="0"/>
        <v>0</v>
      </c>
      <c r="I8" s="415">
        <f t="shared" si="0"/>
        <v>48451559243.636299</v>
      </c>
      <c r="J8" s="415">
        <f t="shared" si="0"/>
        <v>525022542.86560011</v>
      </c>
      <c r="K8" s="415">
        <f t="shared" si="0"/>
        <v>0</v>
      </c>
      <c r="L8" s="415">
        <f t="shared" si="0"/>
        <v>0</v>
      </c>
      <c r="M8" s="415">
        <f t="shared" si="0"/>
        <v>525022542.86560011</v>
      </c>
      <c r="N8" s="415">
        <f t="shared" si="0"/>
        <v>6562781785.8225994</v>
      </c>
      <c r="O8" s="415">
        <f t="shared" si="0"/>
        <v>1</v>
      </c>
      <c r="P8" s="96"/>
    </row>
    <row r="9" spans="2:16">
      <c r="C9" s="276" t="s">
        <v>1105</v>
      </c>
      <c r="D9" s="277">
        <v>4013915145.1999998</v>
      </c>
      <c r="E9" s="277">
        <v>43979291825.582703</v>
      </c>
      <c r="F9" s="277"/>
      <c r="G9" s="277"/>
      <c r="H9" s="277"/>
      <c r="I9" s="278">
        <v>47993206970.7827</v>
      </c>
      <c r="J9" s="277">
        <v>517622447.48000002</v>
      </c>
      <c r="K9" s="277"/>
      <c r="L9" s="277"/>
      <c r="M9" s="277">
        <v>517622447.48000002</v>
      </c>
      <c r="N9" s="278">
        <v>6470280593.5</v>
      </c>
      <c r="O9" s="238">
        <v>0.9859</v>
      </c>
      <c r="P9" s="238"/>
    </row>
    <row r="10" spans="2:16">
      <c r="C10" s="279" t="s">
        <v>1131</v>
      </c>
      <c r="D10" s="279">
        <v>18499.848000000002</v>
      </c>
      <c r="E10" s="279">
        <v>396481.26</v>
      </c>
      <c r="F10" s="279"/>
      <c r="G10" s="279"/>
      <c r="H10" s="279"/>
      <c r="I10" s="279">
        <v>414981.10800000001</v>
      </c>
      <c r="J10" s="279">
        <v>1927.7827</v>
      </c>
      <c r="K10" s="279"/>
      <c r="L10" s="279"/>
      <c r="M10" s="279">
        <v>1927.7827</v>
      </c>
      <c r="N10" s="279">
        <v>24097.283800000001</v>
      </c>
      <c r="O10" s="238"/>
      <c r="P10" s="238">
        <v>5.0000000000000001E-3</v>
      </c>
    </row>
    <row r="11" spans="2:16">
      <c r="C11" s="279" t="s">
        <v>1143</v>
      </c>
      <c r="D11" s="279">
        <v>10268235.202</v>
      </c>
      <c r="E11" s="279">
        <v>1417287.55</v>
      </c>
      <c r="F11" s="279"/>
      <c r="G11" s="279"/>
      <c r="H11" s="279"/>
      <c r="I11" s="279">
        <v>11685522.752</v>
      </c>
      <c r="J11" s="279">
        <v>107678.3398</v>
      </c>
      <c r="K11" s="279"/>
      <c r="L11" s="279"/>
      <c r="M11" s="279">
        <v>107678.3398</v>
      </c>
      <c r="N11" s="279">
        <v>1345979.2475000001</v>
      </c>
      <c r="O11" s="238">
        <v>2.0000000000000001E-4</v>
      </c>
      <c r="P11" s="238"/>
    </row>
    <row r="12" spans="2:16">
      <c r="C12" s="279" t="s">
        <v>1179</v>
      </c>
      <c r="D12" s="279">
        <v>1308.8</v>
      </c>
      <c r="E12" s="279">
        <v>301280.23</v>
      </c>
      <c r="F12" s="279"/>
      <c r="G12" s="279"/>
      <c r="H12" s="279"/>
      <c r="I12" s="279">
        <v>302589.03000000003</v>
      </c>
      <c r="J12" s="279">
        <v>699.47209999999995</v>
      </c>
      <c r="K12" s="279"/>
      <c r="L12" s="279"/>
      <c r="M12" s="279">
        <v>699.47209999999995</v>
      </c>
      <c r="N12" s="279">
        <v>8743.4012999999995</v>
      </c>
      <c r="O12" s="238"/>
      <c r="P12" s="238">
        <v>5.0000000000000001E-3</v>
      </c>
    </row>
    <row r="13" spans="2:16">
      <c r="C13" s="279" t="s">
        <v>1215</v>
      </c>
      <c r="D13" s="279">
        <v>26353053.453000002</v>
      </c>
      <c r="E13" s="279">
        <v>50274224.164999999</v>
      </c>
      <c r="F13" s="279"/>
      <c r="G13" s="279"/>
      <c r="H13" s="279"/>
      <c r="I13" s="279">
        <v>76627277.618000001</v>
      </c>
      <c r="J13" s="279">
        <v>1622157.2886999999</v>
      </c>
      <c r="K13" s="279"/>
      <c r="L13" s="279"/>
      <c r="M13" s="279">
        <v>1622157.2886999999</v>
      </c>
      <c r="N13" s="279">
        <v>20276966.108800001</v>
      </c>
      <c r="O13" s="238">
        <v>3.0999999999999999E-3</v>
      </c>
      <c r="P13" s="238"/>
    </row>
    <row r="14" spans="2:16">
      <c r="C14" s="279" t="s">
        <v>1229</v>
      </c>
      <c r="D14" s="279">
        <v>12188168.045</v>
      </c>
      <c r="E14" s="279">
        <v>18710140.5</v>
      </c>
      <c r="F14" s="279"/>
      <c r="G14" s="279"/>
      <c r="H14" s="279"/>
      <c r="I14" s="279">
        <v>30898308.545000002</v>
      </c>
      <c r="J14" s="279">
        <v>617183.55119999999</v>
      </c>
      <c r="K14" s="279"/>
      <c r="L14" s="279"/>
      <c r="M14" s="279">
        <v>617183.55119999999</v>
      </c>
      <c r="N14" s="279">
        <v>7714794.3899999997</v>
      </c>
      <c r="O14" s="238">
        <v>1.1999999999999999E-3</v>
      </c>
      <c r="P14" s="238"/>
    </row>
    <row r="15" spans="2:16">
      <c r="C15" s="279" t="s">
        <v>1263</v>
      </c>
      <c r="D15" s="279">
        <v>617.52200000000005</v>
      </c>
      <c r="E15" s="279">
        <v>2189729.5699999998</v>
      </c>
      <c r="F15" s="279"/>
      <c r="G15" s="279"/>
      <c r="H15" s="279"/>
      <c r="I15" s="279">
        <v>2190347.0920000002</v>
      </c>
      <c r="J15" s="279">
        <v>8151.7824000000001</v>
      </c>
      <c r="K15" s="279"/>
      <c r="L15" s="279"/>
      <c r="M15" s="279">
        <v>8151.7824000000001</v>
      </c>
      <c r="N15" s="279">
        <v>101897.28</v>
      </c>
      <c r="O15" s="238"/>
      <c r="P15" s="238">
        <v>0.01</v>
      </c>
    </row>
    <row r="16" spans="2:16">
      <c r="C16" s="279" t="s">
        <v>1265</v>
      </c>
      <c r="D16" s="279">
        <v>4477.3180000000002</v>
      </c>
      <c r="E16" s="279">
        <v>694541.96</v>
      </c>
      <c r="F16" s="279"/>
      <c r="G16" s="279"/>
      <c r="H16" s="279"/>
      <c r="I16" s="279">
        <v>699019.27800000005</v>
      </c>
      <c r="J16" s="279">
        <v>86351.085600000006</v>
      </c>
      <c r="K16" s="279"/>
      <c r="L16" s="279"/>
      <c r="M16" s="279">
        <v>86351.085600000006</v>
      </c>
      <c r="N16" s="279">
        <v>1079388.57</v>
      </c>
      <c r="O16" s="238">
        <v>2.0000000000000001E-4</v>
      </c>
      <c r="P16" s="238"/>
    </row>
    <row r="17" spans="3:16">
      <c r="C17" s="279" t="s">
        <v>1323</v>
      </c>
      <c r="D17" s="279">
        <v>1159187.5593999999</v>
      </c>
      <c r="E17" s="279">
        <v>82902323.290999994</v>
      </c>
      <c r="F17" s="279"/>
      <c r="G17" s="279"/>
      <c r="H17" s="279"/>
      <c r="I17" s="279">
        <v>84061510.850400001</v>
      </c>
      <c r="J17" s="279">
        <v>1054834.1161</v>
      </c>
      <c r="K17" s="279"/>
      <c r="L17" s="279"/>
      <c r="M17" s="279">
        <v>1054834.1161</v>
      </c>
      <c r="N17" s="279">
        <v>13185426.451300001</v>
      </c>
      <c r="O17" s="238">
        <v>2E-3</v>
      </c>
      <c r="P17" s="238">
        <v>5.0000000000000001E-3</v>
      </c>
    </row>
    <row r="18" spans="3:16">
      <c r="C18" s="279" t="s">
        <v>1375</v>
      </c>
      <c r="D18" s="279">
        <v>16646904.322000001</v>
      </c>
      <c r="E18" s="279">
        <v>43409732.973999999</v>
      </c>
      <c r="F18" s="279"/>
      <c r="G18" s="279"/>
      <c r="H18" s="279"/>
      <c r="I18" s="279">
        <v>60056637.295999996</v>
      </c>
      <c r="J18" s="279">
        <v>1391528.9336999999</v>
      </c>
      <c r="K18" s="279"/>
      <c r="L18" s="279"/>
      <c r="M18" s="279">
        <v>1391528.9336999999</v>
      </c>
      <c r="N18" s="279">
        <v>17394111.671300001</v>
      </c>
      <c r="O18" s="238">
        <v>2.7000000000000001E-3</v>
      </c>
      <c r="P18" s="238"/>
    </row>
    <row r="19" spans="3:16">
      <c r="C19" s="279" t="s">
        <v>1393</v>
      </c>
      <c r="D19" s="279">
        <v>10096772.18</v>
      </c>
      <c r="E19" s="279">
        <v>639266.81000000006</v>
      </c>
      <c r="F19" s="279"/>
      <c r="G19" s="279"/>
      <c r="H19" s="279"/>
      <c r="I19" s="279">
        <v>10736038.99</v>
      </c>
      <c r="J19" s="279">
        <v>115592.4537</v>
      </c>
      <c r="K19" s="279"/>
      <c r="L19" s="279"/>
      <c r="M19" s="279">
        <v>115592.4537</v>
      </c>
      <c r="N19" s="279">
        <v>1444905.6713</v>
      </c>
      <c r="O19" s="238">
        <v>2.0000000000000001E-4</v>
      </c>
      <c r="P19" s="238">
        <v>0.01</v>
      </c>
    </row>
    <row r="20" spans="3:16">
      <c r="C20" s="279" t="s">
        <v>1427</v>
      </c>
      <c r="D20" s="279"/>
      <c r="E20" s="279">
        <v>466930.16</v>
      </c>
      <c r="F20" s="279"/>
      <c r="G20" s="279"/>
      <c r="H20" s="279"/>
      <c r="I20" s="279">
        <v>466930.16</v>
      </c>
      <c r="J20" s="279">
        <v>1052.4105</v>
      </c>
      <c r="K20" s="279"/>
      <c r="L20" s="279"/>
      <c r="M20" s="279">
        <v>1052.4105</v>
      </c>
      <c r="N20" s="279">
        <v>13155.131299999999</v>
      </c>
      <c r="O20" s="238"/>
      <c r="P20" s="238"/>
    </row>
    <row r="21" spans="3:16">
      <c r="C21" s="279" t="s">
        <v>1467</v>
      </c>
      <c r="D21" s="279">
        <v>30.38</v>
      </c>
      <c r="E21" s="279"/>
      <c r="F21" s="279"/>
      <c r="G21" s="279"/>
      <c r="H21" s="279"/>
      <c r="I21" s="279">
        <v>30.38</v>
      </c>
      <c r="J21" s="279">
        <v>3.6456</v>
      </c>
      <c r="K21" s="279"/>
      <c r="L21" s="279"/>
      <c r="M21" s="279">
        <v>3.6456</v>
      </c>
      <c r="N21" s="279">
        <v>45.57</v>
      </c>
      <c r="O21" s="238"/>
      <c r="P21" s="238">
        <v>0.01</v>
      </c>
    </row>
    <row r="22" spans="3:16">
      <c r="C22" s="279" t="s">
        <v>1481</v>
      </c>
      <c r="D22" s="279">
        <v>667899.09730000002</v>
      </c>
      <c r="E22" s="279">
        <v>9199553.9185000006</v>
      </c>
      <c r="F22" s="279"/>
      <c r="G22" s="279"/>
      <c r="H22" s="279"/>
      <c r="I22" s="279">
        <v>9867453.0157999992</v>
      </c>
      <c r="J22" s="279">
        <v>103152.7188</v>
      </c>
      <c r="K22" s="279"/>
      <c r="L22" s="279"/>
      <c r="M22" s="279">
        <v>103152.7188</v>
      </c>
      <c r="N22" s="279">
        <v>1289408.9850000001</v>
      </c>
      <c r="O22" s="238">
        <v>2.0000000000000001E-4</v>
      </c>
      <c r="P22" s="238"/>
    </row>
    <row r="23" spans="3:16">
      <c r="C23" s="279" t="s">
        <v>1493</v>
      </c>
      <c r="D23" s="279">
        <v>932592.69</v>
      </c>
      <c r="E23" s="279">
        <v>19616901.477000002</v>
      </c>
      <c r="F23" s="279"/>
      <c r="G23" s="279"/>
      <c r="H23" s="279"/>
      <c r="I23" s="279">
        <v>20549494.166999999</v>
      </c>
      <c r="J23" s="279">
        <v>101009.8365</v>
      </c>
      <c r="K23" s="279"/>
      <c r="L23" s="279"/>
      <c r="M23" s="279">
        <v>101009.8365</v>
      </c>
      <c r="N23" s="279">
        <v>1262622.9563</v>
      </c>
      <c r="O23" s="238">
        <v>2.0000000000000001E-4</v>
      </c>
      <c r="P23" s="238"/>
    </row>
    <row r="24" spans="3:16">
      <c r="C24" s="279" t="s">
        <v>1535</v>
      </c>
      <c r="D24" s="279">
        <v>64966116.664999999</v>
      </c>
      <c r="E24" s="279">
        <v>5852947.2630000003</v>
      </c>
      <c r="F24" s="279"/>
      <c r="G24" s="279"/>
      <c r="H24" s="279"/>
      <c r="I24" s="279">
        <v>70819063.928000003</v>
      </c>
      <c r="J24" s="279">
        <v>1690181.1418999999</v>
      </c>
      <c r="K24" s="279"/>
      <c r="L24" s="279"/>
      <c r="M24" s="279">
        <v>1690181.1418999999</v>
      </c>
      <c r="N24" s="279">
        <v>21127264.273800001</v>
      </c>
      <c r="O24" s="238">
        <v>3.2000000000000002E-3</v>
      </c>
      <c r="P24" s="238"/>
    </row>
    <row r="25" spans="3:16">
      <c r="C25" s="279" t="s">
        <v>1716</v>
      </c>
      <c r="D25" s="279">
        <v>17048452.356399994</v>
      </c>
      <c r="E25" s="279">
        <v>61928616.286999978</v>
      </c>
      <c r="F25" s="279"/>
      <c r="G25" s="279"/>
      <c r="H25" s="279"/>
      <c r="I25" s="279">
        <v>78977068.643399999</v>
      </c>
      <c r="J25" s="279">
        <v>498590.8262999999</v>
      </c>
      <c r="K25" s="279"/>
      <c r="L25" s="279"/>
      <c r="M25" s="279">
        <v>498590.8262999999</v>
      </c>
      <c r="N25" s="279">
        <v>6232385.3309000041</v>
      </c>
      <c r="O25" s="238">
        <v>9.0000000000012292E-4</v>
      </c>
      <c r="P25" s="238"/>
    </row>
    <row r="28" spans="3:16">
      <c r="C28" s="588" t="s">
        <v>1718</v>
      </c>
      <c r="D28" s="588"/>
      <c r="E28" s="588"/>
      <c r="F28" s="588"/>
      <c r="G28" s="588"/>
      <c r="H28" s="588"/>
      <c r="I28" s="588"/>
      <c r="J28" s="588"/>
      <c r="K28" s="588"/>
      <c r="L28" s="588"/>
      <c r="M28" s="588"/>
      <c r="N28" s="588"/>
      <c r="O28" s="588"/>
      <c r="P28" s="588"/>
    </row>
    <row r="29" spans="3:16">
      <c r="C29" s="588"/>
      <c r="D29" s="588"/>
      <c r="E29" s="588"/>
      <c r="F29" s="588"/>
      <c r="G29" s="588"/>
      <c r="H29" s="588"/>
      <c r="I29" s="588"/>
      <c r="J29" s="588"/>
      <c r="K29" s="588"/>
      <c r="L29" s="588"/>
      <c r="M29" s="588"/>
      <c r="N29" s="588"/>
      <c r="O29" s="588"/>
      <c r="P29" s="588"/>
    </row>
    <row r="30" spans="3:16">
      <c r="C30" s="588"/>
      <c r="D30" s="588"/>
      <c r="E30" s="588"/>
      <c r="F30" s="588"/>
      <c r="G30" s="588"/>
      <c r="H30" s="588"/>
      <c r="I30" s="588"/>
      <c r="J30" s="588"/>
      <c r="K30" s="588"/>
      <c r="L30" s="588"/>
      <c r="M30" s="588"/>
      <c r="N30" s="588"/>
      <c r="O30" s="588"/>
      <c r="P30" s="588"/>
    </row>
    <row r="31" spans="3:16">
      <c r="C31" s="588"/>
      <c r="D31" s="588"/>
      <c r="E31" s="588"/>
      <c r="F31" s="588"/>
      <c r="G31" s="588"/>
      <c r="H31" s="588"/>
      <c r="I31" s="588"/>
      <c r="J31" s="588"/>
      <c r="K31" s="588"/>
      <c r="L31" s="588"/>
      <c r="M31" s="588"/>
      <c r="N31" s="588"/>
      <c r="O31" s="588"/>
      <c r="P31" s="588"/>
    </row>
    <row r="32" spans="3:16">
      <c r="C32" s="588"/>
      <c r="D32" s="588"/>
      <c r="E32" s="588"/>
      <c r="F32" s="588"/>
      <c r="G32" s="588"/>
      <c r="H32" s="588"/>
      <c r="I32" s="588"/>
      <c r="J32" s="588"/>
      <c r="K32" s="588"/>
      <c r="L32" s="588"/>
      <c r="M32" s="588"/>
      <c r="N32" s="588"/>
      <c r="O32" s="588"/>
      <c r="P32" s="588"/>
    </row>
  </sheetData>
  <mergeCells count="11">
    <mergeCell ref="C28:P32"/>
    <mergeCell ref="B2:P2"/>
    <mergeCell ref="O5:O7"/>
    <mergeCell ref="P5:P7"/>
    <mergeCell ref="D5:E6"/>
    <mergeCell ref="F5:G6"/>
    <mergeCell ref="H5:H7"/>
    <mergeCell ref="I5:I7"/>
    <mergeCell ref="J5:M6"/>
    <mergeCell ref="N5:N7"/>
    <mergeCell ref="C5:C7"/>
  </mergeCells>
  <conditionalFormatting sqref="C9:N9">
    <cfRule type="cellIs" dxfId="10" priority="14" stopIfTrue="1" operator="lessThan">
      <formula>0</formula>
    </cfRule>
  </conditionalFormatting>
  <conditionalFormatting sqref="P8">
    <cfRule type="cellIs" dxfId="9" priority="13" stopIfTrue="1" operator="lessThan">
      <formula>0</formula>
    </cfRule>
  </conditionalFormatting>
  <conditionalFormatting sqref="O9:O25">
    <cfRule type="cellIs" dxfId="8" priority="2" stopIfTrue="1" operator="lessThan">
      <formula>0</formula>
    </cfRule>
  </conditionalFormatting>
  <conditionalFormatting sqref="P9:P25">
    <cfRule type="cellIs" dxfId="7" priority="1" stopIfTrue="1" operator="lessThan">
      <formula>0</formula>
    </cfRule>
  </conditionalFormatting>
  <dataValidations count="1">
    <dataValidation type="list" allowBlank="1" showInputMessage="1" showErrorMessage="1" sqref="C9" xr:uid="{9435B3A8-0569-4F34-BADF-4106B5F55B6A}">
      <formula1>lkp5c47cf6d20164a748b485ee23595a849</formula1>
    </dataValidation>
  </dataValidations>
  <pageMargins left="0.70866141732283472" right="0.70866141732283472" top="0.74803149606299213" bottom="0.74803149606299213" header="0.31496062992125984" footer="0.31496062992125984"/>
  <pageSetup paperSize="9" scale="50" orientation="landscape" r:id="rId1"/>
  <headerFooter>
    <oddHeader>&amp;CEN
Annex IX</oddHeader>
    <oddFooter>&amp;C&amp;"Calibri"&amp;11&amp;K000000&amp;P_x000D_&amp;1#&amp;"Calibri"&amp;10&amp;K000000Internal</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8">
    <pageSetUpPr fitToPage="1"/>
  </sheetPr>
  <dimension ref="B1:E21"/>
  <sheetViews>
    <sheetView showGridLines="0" showRowColHeaders="0" zoomScale="60" zoomScaleNormal="60" workbookViewId="0">
      <selection activeCell="H36" sqref="H36"/>
    </sheetView>
  </sheetViews>
  <sheetFormatPr defaultColWidth="9.1796875" defaultRowHeight="14.5"/>
  <cols>
    <col min="1" max="1" width="2.54296875" style="50" customWidth="1"/>
    <col min="2" max="2" width="112.1796875" style="50" customWidth="1"/>
    <col min="3" max="3" width="18.54296875" style="50" customWidth="1"/>
    <col min="4" max="16384" width="9.1796875" style="50"/>
  </cols>
  <sheetData>
    <row r="1" spans="2:5" ht="10.15" customHeight="1"/>
    <row r="2" spans="2:5" ht="28" customHeight="1">
      <c r="B2" s="565" t="s">
        <v>1000</v>
      </c>
      <c r="C2" s="566"/>
    </row>
    <row r="3" spans="2:5" ht="14.5" customHeight="1">
      <c r="B3" s="172"/>
      <c r="C3" s="43"/>
    </row>
    <row r="6" spans="2:5">
      <c r="C6" s="154" t="s">
        <v>729</v>
      </c>
    </row>
    <row r="7" spans="2:5">
      <c r="B7" s="379" t="s">
        <v>730</v>
      </c>
      <c r="C7" s="241">
        <v>53011860362.800003</v>
      </c>
      <c r="D7" s="30"/>
      <c r="E7" s="5"/>
    </row>
    <row r="8" spans="2:5">
      <c r="B8" s="379" t="s">
        <v>1660</v>
      </c>
      <c r="C8" s="241"/>
      <c r="D8" s="30"/>
      <c r="E8" s="5"/>
    </row>
    <row r="9" spans="2:5">
      <c r="B9" s="379" t="s">
        <v>731</v>
      </c>
      <c r="C9" s="242"/>
    </row>
    <row r="10" spans="2:5">
      <c r="B10" s="379" t="s">
        <v>732</v>
      </c>
      <c r="C10" s="242">
        <v>-4792091611.1099997</v>
      </c>
    </row>
    <row r="11" spans="2:5" ht="29">
      <c r="B11" s="358" t="s">
        <v>1661</v>
      </c>
      <c r="C11" s="242"/>
    </row>
    <row r="12" spans="2:5">
      <c r="B12" s="379" t="s">
        <v>733</v>
      </c>
      <c r="C12" s="242"/>
    </row>
    <row r="13" spans="2:5">
      <c r="B13" s="379" t="s">
        <v>734</v>
      </c>
      <c r="C13" s="242"/>
    </row>
    <row r="14" spans="2:5">
      <c r="B14" s="379" t="s">
        <v>735</v>
      </c>
      <c r="C14" s="242">
        <v>325694897.65270001</v>
      </c>
    </row>
    <row r="15" spans="2:5">
      <c r="B15" s="379" t="s">
        <v>736</v>
      </c>
      <c r="C15" s="242">
        <v>304056620.80000001</v>
      </c>
    </row>
    <row r="16" spans="2:5">
      <c r="B16" s="379" t="s">
        <v>1663</v>
      </c>
      <c r="C16" s="242">
        <v>1304303255.5739999</v>
      </c>
    </row>
    <row r="17" spans="2:3">
      <c r="B17" s="358" t="s">
        <v>737</v>
      </c>
      <c r="C17" s="237">
        <v>-9726920.5800000001</v>
      </c>
    </row>
    <row r="18" spans="2:3">
      <c r="B18" s="358" t="s">
        <v>1662</v>
      </c>
      <c r="C18" s="241"/>
    </row>
    <row r="19" spans="2:3">
      <c r="B19" s="358" t="s">
        <v>1664</v>
      </c>
      <c r="C19" s="241"/>
    </row>
    <row r="20" spans="2:3">
      <c r="B20" s="379" t="s">
        <v>738</v>
      </c>
      <c r="C20" s="242">
        <v>5205723207.1159</v>
      </c>
    </row>
    <row r="21" spans="2:3">
      <c r="B21" s="83" t="s">
        <v>1665</v>
      </c>
      <c r="C21" s="395">
        <v>55349819812.252602</v>
      </c>
    </row>
  </sheetData>
  <mergeCells count="1">
    <mergeCell ref="B2:C2"/>
  </mergeCells>
  <pageMargins left="0.70866141732283472" right="0.70866141732283472" top="0.74803149606299213" bottom="0.74803149606299213" header="0.31496062992125984" footer="0.31496062992125984"/>
  <pageSetup paperSize="9" scale="95" orientation="landscape" r:id="rId1"/>
  <headerFooter>
    <oddHeader>&amp;CEN
Annex XI</oddHeader>
    <oddFooter>&amp;C&amp;"Calibri"&amp;11&amp;K0000001_x000D_&amp;1#&amp;"Calibri"&amp;10&amp;K000000Internal</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9">
    <pageSetUpPr fitToPage="1"/>
  </sheetPr>
  <dimension ref="A1:M71"/>
  <sheetViews>
    <sheetView showGridLines="0" showRowColHeaders="0" zoomScale="60" zoomScaleNormal="60" workbookViewId="0">
      <selection activeCell="O16" sqref="O16:O17"/>
    </sheetView>
  </sheetViews>
  <sheetFormatPr defaultColWidth="9.1796875" defaultRowHeight="43.5" customHeight="1"/>
  <cols>
    <col min="1" max="1" width="2.54296875" style="50" customWidth="1"/>
    <col min="2" max="2" width="8.54296875" style="52" customWidth="1"/>
    <col min="3" max="3" width="114.453125" style="50" customWidth="1"/>
    <col min="4" max="5" width="18.54296875" style="50" customWidth="1"/>
    <col min="6" max="16384" width="9.1796875" style="50"/>
  </cols>
  <sheetData>
    <row r="1" spans="1:5" ht="10.15" customHeight="1"/>
    <row r="2" spans="1:5" ht="28" customHeight="1">
      <c r="A2" s="44"/>
      <c r="B2" s="565" t="s">
        <v>1001</v>
      </c>
      <c r="C2" s="566"/>
      <c r="D2" s="566"/>
      <c r="E2" s="566"/>
    </row>
    <row r="3" spans="1:5" ht="14.5" customHeight="1">
      <c r="B3" s="172"/>
    </row>
    <row r="4" spans="1:5" ht="14.5">
      <c r="D4" s="597" t="s">
        <v>739</v>
      </c>
      <c r="E4" s="597"/>
    </row>
    <row r="5" spans="1:5" ht="14.5">
      <c r="D5" s="427">
        <v>44561</v>
      </c>
      <c r="E5" s="427">
        <v>44469</v>
      </c>
    </row>
    <row r="6" spans="1:5" ht="14.5">
      <c r="B6" s="192" t="s">
        <v>740</v>
      </c>
      <c r="C6" s="193"/>
      <c r="D6" s="193"/>
      <c r="E6" s="194"/>
    </row>
    <row r="7" spans="1:5" ht="14.5">
      <c r="B7" s="435"/>
      <c r="C7" s="358" t="s">
        <v>741</v>
      </c>
      <c r="D7" s="241">
        <v>53968477009.0224</v>
      </c>
      <c r="E7" s="241"/>
    </row>
    <row r="8" spans="1:5" ht="29">
      <c r="B8" s="435"/>
      <c r="C8" s="358" t="s">
        <v>742</v>
      </c>
      <c r="D8" s="241"/>
      <c r="E8" s="241"/>
    </row>
    <row r="9" spans="1:5" ht="14.5">
      <c r="B9" s="435"/>
      <c r="C9" s="358" t="s">
        <v>743</v>
      </c>
      <c r="D9" s="241">
        <v>-612141039.7665</v>
      </c>
      <c r="E9" s="241"/>
    </row>
    <row r="10" spans="1:5" ht="14.5">
      <c r="B10" s="435"/>
      <c r="C10" s="358" t="s">
        <v>1668</v>
      </c>
      <c r="D10" s="241"/>
      <c r="E10" s="241"/>
    </row>
    <row r="11" spans="1:5" ht="14.5">
      <c r="B11" s="435"/>
      <c r="C11" s="418" t="s">
        <v>744</v>
      </c>
      <c r="D11" s="241">
        <v>-8750000</v>
      </c>
      <c r="E11" s="241"/>
    </row>
    <row r="12" spans="1:5" ht="14.5">
      <c r="B12" s="435"/>
      <c r="C12" s="358" t="s">
        <v>745</v>
      </c>
      <c r="D12" s="241">
        <v>-69504243.739999995</v>
      </c>
      <c r="E12" s="241"/>
    </row>
    <row r="13" spans="1:5" ht="14.5">
      <c r="B13" s="435"/>
      <c r="C13" s="419" t="s">
        <v>746</v>
      </c>
      <c r="D13" s="244">
        <v>53278081725.5159</v>
      </c>
      <c r="E13" s="244"/>
    </row>
    <row r="14" spans="1:5" ht="14.5">
      <c r="B14" s="192" t="s">
        <v>747</v>
      </c>
      <c r="C14" s="193"/>
      <c r="D14" s="230"/>
      <c r="E14" s="231"/>
    </row>
    <row r="15" spans="1:5" ht="14.5">
      <c r="B15" s="435"/>
      <c r="C15" s="379" t="s">
        <v>748</v>
      </c>
      <c r="D15" s="242">
        <v>104041780.976</v>
      </c>
      <c r="E15" s="241"/>
    </row>
    <row r="16" spans="1:5" ht="14.5">
      <c r="B16" s="435"/>
      <c r="C16" s="428" t="s">
        <v>749</v>
      </c>
      <c r="D16" s="241"/>
      <c r="E16" s="241"/>
    </row>
    <row r="17" spans="2:5" ht="14.5">
      <c r="B17" s="435"/>
      <c r="C17" s="358" t="s">
        <v>750</v>
      </c>
      <c r="D17" s="241">
        <v>359336429.38669997</v>
      </c>
      <c r="E17" s="241"/>
    </row>
    <row r="18" spans="2:5" ht="14.5">
      <c r="B18" s="435"/>
      <c r="C18" s="429" t="s">
        <v>751</v>
      </c>
      <c r="D18" s="241"/>
      <c r="E18" s="241"/>
    </row>
    <row r="19" spans="2:5" ht="14.5">
      <c r="B19" s="435"/>
      <c r="C19" s="429" t="s">
        <v>752</v>
      </c>
      <c r="D19" s="241"/>
      <c r="E19" s="241"/>
    </row>
    <row r="20" spans="2:5" ht="14.5">
      <c r="B20" s="435"/>
      <c r="C20" s="377" t="s">
        <v>753</v>
      </c>
      <c r="D20" s="242"/>
      <c r="E20" s="241"/>
    </row>
    <row r="21" spans="2:5" ht="14.5">
      <c r="B21" s="435"/>
      <c r="C21" s="410" t="s">
        <v>944</v>
      </c>
      <c r="D21" s="242"/>
      <c r="E21" s="241"/>
    </row>
    <row r="22" spans="2:5" ht="14.5">
      <c r="B22" s="435"/>
      <c r="C22" s="410" t="s">
        <v>1667</v>
      </c>
      <c r="D22" s="242"/>
      <c r="E22" s="241"/>
    </row>
    <row r="23" spans="2:5" ht="14.5">
      <c r="B23" s="435"/>
      <c r="C23" s="358" t="s">
        <v>754</v>
      </c>
      <c r="D23" s="241"/>
      <c r="E23" s="241"/>
    </row>
    <row r="24" spans="2:5" ht="14.5">
      <c r="B24" s="435"/>
      <c r="C24" s="358" t="s">
        <v>755</v>
      </c>
      <c r="D24" s="241"/>
      <c r="E24" s="241"/>
    </row>
    <row r="25" spans="2:5" ht="14.5">
      <c r="B25" s="435"/>
      <c r="C25" s="430" t="s">
        <v>756</v>
      </c>
      <c r="D25" s="244">
        <v>463378210.36269999</v>
      </c>
      <c r="E25" s="244"/>
    </row>
    <row r="26" spans="2:5" ht="14.5">
      <c r="B26" s="192" t="s">
        <v>757</v>
      </c>
      <c r="C26" s="193"/>
      <c r="D26" s="230"/>
      <c r="E26" s="231"/>
    </row>
    <row r="27" spans="2:5" ht="14.5">
      <c r="B27" s="435"/>
      <c r="C27" s="358" t="s">
        <v>758</v>
      </c>
      <c r="D27" s="242"/>
      <c r="E27" s="241"/>
    </row>
    <row r="28" spans="2:5" ht="14.5">
      <c r="B28" s="435"/>
      <c r="C28" s="358" t="s">
        <v>759</v>
      </c>
      <c r="D28" s="237"/>
      <c r="E28" s="241"/>
    </row>
    <row r="29" spans="2:5" ht="14.5">
      <c r="B29" s="435"/>
      <c r="C29" s="358" t="s">
        <v>760</v>
      </c>
      <c r="D29" s="241">
        <v>304056620.80000001</v>
      </c>
      <c r="E29" s="241"/>
    </row>
    <row r="30" spans="2:5" ht="14.5">
      <c r="B30" s="435"/>
      <c r="C30" s="358" t="s">
        <v>761</v>
      </c>
      <c r="D30" s="241"/>
      <c r="E30" s="241"/>
    </row>
    <row r="31" spans="2:5" ht="14.5">
      <c r="B31" s="435"/>
      <c r="C31" s="358" t="s">
        <v>762</v>
      </c>
      <c r="D31" s="241"/>
      <c r="E31" s="241"/>
    </row>
    <row r="32" spans="2:5" ht="14.5">
      <c r="B32" s="435"/>
      <c r="C32" s="358" t="s">
        <v>763</v>
      </c>
      <c r="D32" s="241"/>
      <c r="E32" s="241"/>
    </row>
    <row r="33" spans="2:5" ht="14.5">
      <c r="B33" s="435"/>
      <c r="C33" s="430" t="s">
        <v>764</v>
      </c>
      <c r="D33" s="244">
        <v>304056620.80000001</v>
      </c>
      <c r="E33" s="244"/>
    </row>
    <row r="34" spans="2:5" ht="14.5">
      <c r="B34" s="192" t="s">
        <v>765</v>
      </c>
      <c r="C34" s="193"/>
      <c r="D34" s="230"/>
      <c r="E34" s="231"/>
    </row>
    <row r="35" spans="2:5" ht="14.5">
      <c r="B35" s="435"/>
      <c r="C35" s="358" t="s">
        <v>766</v>
      </c>
      <c r="D35" s="242">
        <v>3004379028.5700002</v>
      </c>
      <c r="E35" s="241"/>
    </row>
    <row r="36" spans="2:5" ht="14.5">
      <c r="B36" s="435"/>
      <c r="C36" s="358" t="s">
        <v>767</v>
      </c>
      <c r="D36" s="242">
        <v>-1699098852.4159999</v>
      </c>
      <c r="E36" s="241"/>
    </row>
    <row r="37" spans="2:5" ht="14.5">
      <c r="B37" s="435"/>
      <c r="C37" s="358" t="s">
        <v>1666</v>
      </c>
      <c r="D37" s="241">
        <v>-976920.58</v>
      </c>
      <c r="E37" s="241"/>
    </row>
    <row r="38" spans="2:5" ht="14.5">
      <c r="B38" s="435"/>
      <c r="C38" s="430" t="s">
        <v>768</v>
      </c>
      <c r="D38" s="241">
        <v>1304303255.5739999</v>
      </c>
      <c r="E38" s="241"/>
    </row>
    <row r="39" spans="2:5" ht="14.25" customHeight="1">
      <c r="B39" s="192" t="s">
        <v>769</v>
      </c>
      <c r="C39" s="193"/>
      <c r="D39" s="230"/>
      <c r="E39" s="231"/>
    </row>
    <row r="40" spans="2:5" ht="14.5">
      <c r="B40" s="435"/>
      <c r="C40" s="358" t="s">
        <v>1671</v>
      </c>
      <c r="D40" s="241"/>
      <c r="E40" s="241"/>
    </row>
    <row r="41" spans="2:5" ht="14.5">
      <c r="B41" s="435"/>
      <c r="C41" s="358" t="s">
        <v>770</v>
      </c>
      <c r="D41" s="241"/>
      <c r="E41" s="241"/>
    </row>
    <row r="42" spans="2:5" ht="14.5">
      <c r="B42" s="435"/>
      <c r="C42" s="428" t="s">
        <v>1669</v>
      </c>
      <c r="D42" s="241"/>
      <c r="E42" s="241"/>
    </row>
    <row r="43" spans="2:5" ht="87">
      <c r="B43" s="435"/>
      <c r="C43" s="431" t="s">
        <v>1670</v>
      </c>
      <c r="D43" s="242"/>
      <c r="E43" s="241"/>
    </row>
    <row r="44" spans="2:5" ht="87">
      <c r="B44" s="435"/>
      <c r="C44" s="431" t="s">
        <v>1676</v>
      </c>
      <c r="D44" s="242"/>
      <c r="E44" s="241"/>
    </row>
    <row r="45" spans="2:5" ht="14.5">
      <c r="B45" s="435"/>
      <c r="C45" s="428" t="s">
        <v>771</v>
      </c>
      <c r="D45" s="241"/>
      <c r="E45" s="241"/>
    </row>
    <row r="46" spans="2:5" ht="14.5">
      <c r="B46" s="435"/>
      <c r="C46" s="428" t="s">
        <v>772</v>
      </c>
      <c r="D46" s="241"/>
      <c r="E46" s="241"/>
    </row>
    <row r="47" spans="2:5" ht="14.5">
      <c r="B47" s="435"/>
      <c r="C47" s="428" t="s">
        <v>773</v>
      </c>
      <c r="D47" s="241"/>
      <c r="E47" s="241"/>
    </row>
    <row r="48" spans="2:5" ht="14.5">
      <c r="B48" s="435"/>
      <c r="C48" s="428" t="s">
        <v>774</v>
      </c>
      <c r="D48" s="241"/>
      <c r="E48" s="241"/>
    </row>
    <row r="49" spans="2:13" ht="14.5">
      <c r="B49" s="435"/>
      <c r="C49" s="428" t="s">
        <v>775</v>
      </c>
      <c r="D49" s="241"/>
      <c r="E49" s="241"/>
    </row>
    <row r="50" spans="2:13" ht="14.5">
      <c r="B50" s="435"/>
      <c r="C50" s="429" t="s">
        <v>1761</v>
      </c>
      <c r="D50" s="245">
        <v>-4792091611.1099997</v>
      </c>
      <c r="E50" s="245"/>
    </row>
    <row r="51" spans="2:13" ht="14.25" customHeight="1">
      <c r="B51" s="192" t="s">
        <v>776</v>
      </c>
      <c r="C51" s="193"/>
      <c r="D51" s="230"/>
      <c r="E51" s="231"/>
    </row>
    <row r="52" spans="2:13" ht="14.5">
      <c r="B52" s="435"/>
      <c r="C52" s="432" t="s">
        <v>777</v>
      </c>
      <c r="D52" s="242">
        <v>2085437353.1500001</v>
      </c>
      <c r="E52" s="241"/>
    </row>
    <row r="53" spans="2:13" ht="14.5">
      <c r="B53" s="435"/>
      <c r="C53" s="433" t="s">
        <v>1665</v>
      </c>
      <c r="D53" s="245">
        <v>50557728201.142601</v>
      </c>
      <c r="E53" s="245"/>
    </row>
    <row r="54" spans="2:13" ht="14.25" customHeight="1">
      <c r="B54" s="192" t="s">
        <v>55</v>
      </c>
      <c r="C54" s="193"/>
      <c r="D54" s="230"/>
      <c r="E54" s="231"/>
    </row>
    <row r="55" spans="2:13" ht="14.5">
      <c r="B55" s="435"/>
      <c r="C55" s="434" t="s">
        <v>55</v>
      </c>
      <c r="D55" s="246">
        <v>4.1200000000000001E-2</v>
      </c>
      <c r="E55" s="246"/>
    </row>
    <row r="56" spans="2:13" ht="14.5">
      <c r="B56" s="435"/>
      <c r="C56" s="358" t="s">
        <v>1672</v>
      </c>
      <c r="D56" s="272">
        <v>4.1200000000000001E-2</v>
      </c>
      <c r="E56" s="243"/>
    </row>
    <row r="57" spans="2:13" ht="14.5">
      <c r="B57" s="435"/>
      <c r="C57" s="358" t="s">
        <v>778</v>
      </c>
      <c r="D57" s="246">
        <v>3.7699999999999997E-2</v>
      </c>
      <c r="E57" s="246"/>
    </row>
    <row r="58" spans="2:13" ht="14.5">
      <c r="B58" s="435"/>
      <c r="C58" s="358" t="s">
        <v>779</v>
      </c>
      <c r="D58" s="243">
        <v>3.2800000000000003E-2</v>
      </c>
      <c r="E58" s="243"/>
    </row>
    <row r="59" spans="2:13" ht="14.5">
      <c r="B59" s="435"/>
      <c r="C59" s="358" t="s">
        <v>1656</v>
      </c>
      <c r="D59" s="243"/>
      <c r="E59" s="243"/>
    </row>
    <row r="60" spans="2:13" ht="14.5">
      <c r="B60" s="435"/>
      <c r="C60" s="358" t="s">
        <v>1654</v>
      </c>
      <c r="D60" s="243"/>
      <c r="E60" s="243"/>
    </row>
    <row r="61" spans="2:13" ht="14.5">
      <c r="B61" s="435"/>
      <c r="C61" s="358" t="s">
        <v>1657</v>
      </c>
      <c r="D61" s="243">
        <v>0</v>
      </c>
      <c r="E61" s="243"/>
    </row>
    <row r="62" spans="2:13" ht="14.5">
      <c r="B62" s="435"/>
      <c r="C62" s="358" t="s">
        <v>1680</v>
      </c>
      <c r="D62" s="243">
        <v>3.2800000000000003E-2</v>
      </c>
      <c r="E62" s="243"/>
    </row>
    <row r="63" spans="2:13" ht="14.25" customHeight="1">
      <c r="B63" s="192" t="s">
        <v>780</v>
      </c>
      <c r="C63" s="193"/>
      <c r="D63" s="230"/>
      <c r="E63" s="231"/>
    </row>
    <row r="64" spans="2:13" ht="14.5">
      <c r="B64" s="435"/>
      <c r="C64" s="358" t="s">
        <v>781</v>
      </c>
      <c r="D64" s="242"/>
      <c r="E64" s="241"/>
      <c r="M64" s="30"/>
    </row>
    <row r="65" spans="2:13" ht="14.25" customHeight="1">
      <c r="B65" s="192" t="s">
        <v>1047</v>
      </c>
      <c r="C65" s="193"/>
      <c r="D65" s="230"/>
      <c r="E65" s="231"/>
    </row>
    <row r="66" spans="2:13" ht="29">
      <c r="B66" s="435"/>
      <c r="C66" s="358" t="s">
        <v>1673</v>
      </c>
      <c r="D66" s="242"/>
      <c r="E66" s="241"/>
      <c r="M66" s="30"/>
    </row>
    <row r="67" spans="2:13" ht="29">
      <c r="B67" s="435"/>
      <c r="C67" s="358" t="s">
        <v>782</v>
      </c>
      <c r="D67" s="242"/>
      <c r="E67" s="241"/>
      <c r="M67" s="30"/>
    </row>
    <row r="68" spans="2:13">
      <c r="B68" s="435"/>
      <c r="C68" s="358" t="s">
        <v>1674</v>
      </c>
      <c r="D68" s="242">
        <v>50557728201.142601</v>
      </c>
      <c r="E68" s="241"/>
      <c r="M68" s="30"/>
    </row>
    <row r="69" spans="2:13">
      <c r="B69" s="435"/>
      <c r="C69" s="358" t="s">
        <v>1675</v>
      </c>
      <c r="D69" s="242">
        <v>55349819812.252602</v>
      </c>
      <c r="E69" s="241"/>
      <c r="M69" s="30"/>
    </row>
    <row r="70" spans="2:13">
      <c r="B70" s="435"/>
      <c r="C70" s="358" t="s">
        <v>783</v>
      </c>
      <c r="D70" s="272">
        <v>4.1200000000000001E-2</v>
      </c>
      <c r="E70" s="243"/>
      <c r="M70" s="30"/>
    </row>
    <row r="71" spans="2:13">
      <c r="B71" s="436"/>
      <c r="C71" s="358" t="s">
        <v>784</v>
      </c>
      <c r="D71" s="272">
        <v>3.7699999999999997E-2</v>
      </c>
      <c r="E71" s="243"/>
      <c r="M71" s="30"/>
    </row>
  </sheetData>
  <mergeCells count="2">
    <mergeCell ref="B2:E2"/>
    <mergeCell ref="D4:E4"/>
  </mergeCells>
  <pageMargins left="0.70866141732283472" right="0.70866141732283472" top="0.74803149606299213" bottom="0.74803149606299213" header="0.31496062992125984" footer="0.31496062992125984"/>
  <pageSetup paperSize="9" scale="79" fitToHeight="0" orientation="landscape" verticalDpi="1200" r:id="rId1"/>
  <headerFooter>
    <oddHeader>&amp;CEN 
Annex XI</oddHeader>
    <oddFooter>&amp;C&amp;"Calibri"&amp;11&amp;K0000001_x000D_&amp;1#&amp;"Calibri"&amp;10&amp;K000000Internal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8"/>
  <dimension ref="A1:B252"/>
  <sheetViews>
    <sheetView workbookViewId="0"/>
  </sheetViews>
  <sheetFormatPr defaultRowHeight="14.5"/>
  <cols>
    <col min="1" max="1" width="54.54296875" customWidth="1"/>
  </cols>
  <sheetData>
    <row r="1" spans="1:2">
      <c r="A1" t="s">
        <v>1048</v>
      </c>
      <c r="B1" t="s">
        <v>1028</v>
      </c>
    </row>
    <row r="3" spans="1:2">
      <c r="A3" t="s">
        <v>1065</v>
      </c>
      <c r="B3" t="s">
        <v>1066</v>
      </c>
    </row>
    <row r="4" spans="1:2">
      <c r="A4" t="s">
        <v>1067</v>
      </c>
      <c r="B4" t="s">
        <v>1068</v>
      </c>
    </row>
    <row r="5" spans="1:2">
      <c r="A5" t="s">
        <v>1069</v>
      </c>
      <c r="B5" t="s">
        <v>1070</v>
      </c>
    </row>
    <row r="6" spans="1:2">
      <c r="A6" t="s">
        <v>1071</v>
      </c>
      <c r="B6" t="s">
        <v>1072</v>
      </c>
    </row>
    <row r="7" spans="1:2">
      <c r="A7" t="s">
        <v>1073</v>
      </c>
      <c r="B7" t="s">
        <v>1074</v>
      </c>
    </row>
    <row r="8" spans="1:2">
      <c r="A8" t="s">
        <v>1075</v>
      </c>
      <c r="B8" t="s">
        <v>1076</v>
      </c>
    </row>
    <row r="9" spans="1:2">
      <c r="A9" t="s">
        <v>1077</v>
      </c>
      <c r="B9" t="s">
        <v>1078</v>
      </c>
    </row>
    <row r="10" spans="1:2">
      <c r="A10" t="s">
        <v>1079</v>
      </c>
      <c r="B10" t="s">
        <v>1080</v>
      </c>
    </row>
    <row r="11" spans="1:2">
      <c r="A11" t="s">
        <v>1081</v>
      </c>
      <c r="B11" t="s">
        <v>1082</v>
      </c>
    </row>
    <row r="12" spans="1:2">
      <c r="A12" t="s">
        <v>1083</v>
      </c>
      <c r="B12" t="s">
        <v>1084</v>
      </c>
    </row>
    <row r="13" spans="1:2">
      <c r="A13" t="s">
        <v>1085</v>
      </c>
      <c r="B13" t="s">
        <v>1086</v>
      </c>
    </row>
    <row r="14" spans="1:2">
      <c r="A14" t="s">
        <v>1087</v>
      </c>
      <c r="B14" t="s">
        <v>1088</v>
      </c>
    </row>
    <row r="15" spans="1:2">
      <c r="A15" t="s">
        <v>1089</v>
      </c>
      <c r="B15" t="s">
        <v>1090</v>
      </c>
    </row>
    <row r="16" spans="1:2">
      <c r="A16" t="s">
        <v>1091</v>
      </c>
      <c r="B16" t="s">
        <v>1092</v>
      </c>
    </row>
    <row r="17" spans="1:2">
      <c r="A17" t="s">
        <v>1093</v>
      </c>
      <c r="B17" t="s">
        <v>1094</v>
      </c>
    </row>
    <row r="18" spans="1:2">
      <c r="A18" t="s">
        <v>1095</v>
      </c>
      <c r="B18" t="s">
        <v>1096</v>
      </c>
    </row>
    <row r="19" spans="1:2">
      <c r="A19" t="s">
        <v>1097</v>
      </c>
      <c r="B19" t="s">
        <v>1098</v>
      </c>
    </row>
    <row r="20" spans="1:2">
      <c r="A20" t="s">
        <v>1099</v>
      </c>
      <c r="B20" t="s">
        <v>1100</v>
      </c>
    </row>
    <row r="21" spans="1:2">
      <c r="A21" t="s">
        <v>1101</v>
      </c>
      <c r="B21" t="s">
        <v>1102</v>
      </c>
    </row>
    <row r="22" spans="1:2">
      <c r="A22" t="s">
        <v>1103</v>
      </c>
      <c r="B22" t="s">
        <v>1104</v>
      </c>
    </row>
    <row r="23" spans="1:2">
      <c r="A23" t="s">
        <v>1105</v>
      </c>
      <c r="B23" t="s">
        <v>1106</v>
      </c>
    </row>
    <row r="24" spans="1:2">
      <c r="A24" t="s">
        <v>1107</v>
      </c>
      <c r="B24" t="s">
        <v>1108</v>
      </c>
    </row>
    <row r="25" spans="1:2">
      <c r="A25" t="s">
        <v>1109</v>
      </c>
      <c r="B25" t="s">
        <v>1110</v>
      </c>
    </row>
    <row r="26" spans="1:2">
      <c r="A26" t="s">
        <v>1111</v>
      </c>
      <c r="B26" t="s">
        <v>1112</v>
      </c>
    </row>
    <row r="27" spans="1:2">
      <c r="A27" t="s">
        <v>1113</v>
      </c>
      <c r="B27" t="s">
        <v>1114</v>
      </c>
    </row>
    <row r="28" spans="1:2">
      <c r="A28" t="s">
        <v>1115</v>
      </c>
      <c r="B28" t="s">
        <v>1116</v>
      </c>
    </row>
    <row r="29" spans="1:2">
      <c r="A29" t="s">
        <v>1117</v>
      </c>
      <c r="B29" t="s">
        <v>1118</v>
      </c>
    </row>
    <row r="30" spans="1:2">
      <c r="A30" t="s">
        <v>1119</v>
      </c>
      <c r="B30" t="s">
        <v>1120</v>
      </c>
    </row>
    <row r="31" spans="1:2">
      <c r="A31" t="s">
        <v>1121</v>
      </c>
      <c r="B31" t="s">
        <v>1122</v>
      </c>
    </row>
    <row r="32" spans="1:2">
      <c r="A32" t="s">
        <v>1123</v>
      </c>
      <c r="B32" t="s">
        <v>1124</v>
      </c>
    </row>
    <row r="33" spans="1:2">
      <c r="A33" t="s">
        <v>1125</v>
      </c>
      <c r="B33" t="s">
        <v>1126</v>
      </c>
    </row>
    <row r="34" spans="1:2">
      <c r="A34" t="s">
        <v>1127</v>
      </c>
      <c r="B34" t="s">
        <v>1128</v>
      </c>
    </row>
    <row r="35" spans="1:2">
      <c r="A35" t="s">
        <v>1129</v>
      </c>
      <c r="B35" t="s">
        <v>1130</v>
      </c>
    </row>
    <row r="36" spans="1:2">
      <c r="A36" t="s">
        <v>1131</v>
      </c>
      <c r="B36" t="s">
        <v>1132</v>
      </c>
    </row>
    <row r="37" spans="1:2">
      <c r="A37" t="s">
        <v>1133</v>
      </c>
      <c r="B37" t="s">
        <v>1134</v>
      </c>
    </row>
    <row r="38" spans="1:2">
      <c r="A38" t="s">
        <v>1135</v>
      </c>
      <c r="B38" t="s">
        <v>1136</v>
      </c>
    </row>
    <row r="39" spans="1:2">
      <c r="A39" t="s">
        <v>1137</v>
      </c>
      <c r="B39" t="s">
        <v>1138</v>
      </c>
    </row>
    <row r="40" spans="1:2">
      <c r="A40" t="s">
        <v>1139</v>
      </c>
      <c r="B40" t="s">
        <v>1140</v>
      </c>
    </row>
    <row r="41" spans="1:2">
      <c r="A41" t="s">
        <v>1141</v>
      </c>
      <c r="B41" t="s">
        <v>1142</v>
      </c>
    </row>
    <row r="42" spans="1:2">
      <c r="A42" t="s">
        <v>1143</v>
      </c>
      <c r="B42" t="s">
        <v>1144</v>
      </c>
    </row>
    <row r="43" spans="1:2">
      <c r="A43" t="s">
        <v>1145</v>
      </c>
      <c r="B43" t="s">
        <v>1146</v>
      </c>
    </row>
    <row r="44" spans="1:2">
      <c r="A44" t="s">
        <v>1147</v>
      </c>
      <c r="B44" t="s">
        <v>1148</v>
      </c>
    </row>
    <row r="45" spans="1:2">
      <c r="A45" t="s">
        <v>1149</v>
      </c>
      <c r="B45" t="s">
        <v>1150</v>
      </c>
    </row>
    <row r="46" spans="1:2">
      <c r="A46" t="s">
        <v>1151</v>
      </c>
      <c r="B46" t="s">
        <v>1152</v>
      </c>
    </row>
    <row r="47" spans="1:2">
      <c r="A47" t="s">
        <v>1153</v>
      </c>
      <c r="B47" t="s">
        <v>1154</v>
      </c>
    </row>
    <row r="48" spans="1:2">
      <c r="A48" t="s">
        <v>1155</v>
      </c>
      <c r="B48" t="s">
        <v>1156</v>
      </c>
    </row>
    <row r="49" spans="1:2">
      <c r="A49" t="s">
        <v>1157</v>
      </c>
      <c r="B49" t="s">
        <v>1158</v>
      </c>
    </row>
    <row r="50" spans="1:2">
      <c r="A50" t="s">
        <v>1159</v>
      </c>
      <c r="B50" t="s">
        <v>1160</v>
      </c>
    </row>
    <row r="51" spans="1:2">
      <c r="A51" t="s">
        <v>1161</v>
      </c>
      <c r="B51" t="s">
        <v>1162</v>
      </c>
    </row>
    <row r="52" spans="1:2">
      <c r="A52" t="s">
        <v>1163</v>
      </c>
      <c r="B52" t="s">
        <v>1164</v>
      </c>
    </row>
    <row r="53" spans="1:2">
      <c r="A53" t="s">
        <v>1165</v>
      </c>
      <c r="B53" t="s">
        <v>1166</v>
      </c>
    </row>
    <row r="54" spans="1:2">
      <c r="A54" t="s">
        <v>1167</v>
      </c>
      <c r="B54" t="s">
        <v>1168</v>
      </c>
    </row>
    <row r="55" spans="1:2">
      <c r="A55" t="s">
        <v>1169</v>
      </c>
      <c r="B55" t="s">
        <v>1170</v>
      </c>
    </row>
    <row r="56" spans="1:2">
      <c r="A56" t="s">
        <v>1171</v>
      </c>
      <c r="B56" t="s">
        <v>1172</v>
      </c>
    </row>
    <row r="57" spans="1:2">
      <c r="A57" t="s">
        <v>1173</v>
      </c>
      <c r="B57" t="s">
        <v>1174</v>
      </c>
    </row>
    <row r="58" spans="1:2">
      <c r="A58" t="s">
        <v>1175</v>
      </c>
      <c r="B58" t="s">
        <v>1176</v>
      </c>
    </row>
    <row r="59" spans="1:2">
      <c r="A59" t="s">
        <v>1177</v>
      </c>
      <c r="B59" t="s">
        <v>1178</v>
      </c>
    </row>
    <row r="60" spans="1:2">
      <c r="A60" t="s">
        <v>1179</v>
      </c>
      <c r="B60" t="s">
        <v>1180</v>
      </c>
    </row>
    <row r="61" spans="1:2">
      <c r="A61" t="s">
        <v>1181</v>
      </c>
      <c r="B61" t="s">
        <v>1182</v>
      </c>
    </row>
    <row r="62" spans="1:2">
      <c r="A62" t="s">
        <v>1183</v>
      </c>
      <c r="B62" t="s">
        <v>1184</v>
      </c>
    </row>
    <row r="63" spans="1:2">
      <c r="A63" t="s">
        <v>1185</v>
      </c>
      <c r="B63" t="s">
        <v>1186</v>
      </c>
    </row>
    <row r="64" spans="1:2">
      <c r="A64" t="s">
        <v>1187</v>
      </c>
      <c r="B64" t="s">
        <v>1188</v>
      </c>
    </row>
    <row r="65" spans="1:2">
      <c r="A65" t="s">
        <v>1189</v>
      </c>
      <c r="B65" t="s">
        <v>1190</v>
      </c>
    </row>
    <row r="66" spans="1:2">
      <c r="A66" t="s">
        <v>1191</v>
      </c>
      <c r="B66" t="s">
        <v>1192</v>
      </c>
    </row>
    <row r="67" spans="1:2">
      <c r="A67" t="s">
        <v>1193</v>
      </c>
      <c r="B67" t="s">
        <v>1194</v>
      </c>
    </row>
    <row r="68" spans="1:2">
      <c r="A68" t="s">
        <v>1195</v>
      </c>
      <c r="B68" t="s">
        <v>1196</v>
      </c>
    </row>
    <row r="69" spans="1:2">
      <c r="A69" t="s">
        <v>1197</v>
      </c>
      <c r="B69" t="s">
        <v>1198</v>
      </c>
    </row>
    <row r="70" spans="1:2">
      <c r="A70" t="s">
        <v>1199</v>
      </c>
      <c r="B70" t="s">
        <v>1200</v>
      </c>
    </row>
    <row r="71" spans="1:2">
      <c r="A71" t="s">
        <v>1201</v>
      </c>
      <c r="B71" t="s">
        <v>1202</v>
      </c>
    </row>
    <row r="72" spans="1:2">
      <c r="A72" t="s">
        <v>1203</v>
      </c>
      <c r="B72" t="s">
        <v>1204</v>
      </c>
    </row>
    <row r="73" spans="1:2">
      <c r="A73" t="s">
        <v>1205</v>
      </c>
      <c r="B73" t="s">
        <v>1206</v>
      </c>
    </row>
    <row r="74" spans="1:2">
      <c r="A74" t="s">
        <v>1207</v>
      </c>
      <c r="B74" t="s">
        <v>1208</v>
      </c>
    </row>
    <row r="75" spans="1:2">
      <c r="A75" t="s">
        <v>1209</v>
      </c>
      <c r="B75" t="s">
        <v>1210</v>
      </c>
    </row>
    <row r="76" spans="1:2">
      <c r="A76" t="s">
        <v>1211</v>
      </c>
      <c r="B76" t="s">
        <v>1212</v>
      </c>
    </row>
    <row r="77" spans="1:2">
      <c r="A77" t="s">
        <v>1213</v>
      </c>
      <c r="B77" t="s">
        <v>1214</v>
      </c>
    </row>
    <row r="78" spans="1:2">
      <c r="A78" t="s">
        <v>1215</v>
      </c>
      <c r="B78" t="s">
        <v>1216</v>
      </c>
    </row>
    <row r="79" spans="1:2">
      <c r="A79" t="s">
        <v>1217</v>
      </c>
      <c r="B79" t="s">
        <v>1218</v>
      </c>
    </row>
    <row r="80" spans="1:2">
      <c r="A80" t="s">
        <v>1219</v>
      </c>
      <c r="B80" t="s">
        <v>1220</v>
      </c>
    </row>
    <row r="81" spans="1:2">
      <c r="A81" t="s">
        <v>1221</v>
      </c>
      <c r="B81" t="s">
        <v>1222</v>
      </c>
    </row>
    <row r="82" spans="1:2">
      <c r="A82" t="s">
        <v>1223</v>
      </c>
      <c r="B82" t="s">
        <v>1224</v>
      </c>
    </row>
    <row r="83" spans="1:2">
      <c r="A83" t="s">
        <v>1225</v>
      </c>
      <c r="B83" t="s">
        <v>1226</v>
      </c>
    </row>
    <row r="84" spans="1:2">
      <c r="A84" t="s">
        <v>1227</v>
      </c>
      <c r="B84" t="s">
        <v>1228</v>
      </c>
    </row>
    <row r="85" spans="1:2">
      <c r="A85" t="s">
        <v>1229</v>
      </c>
      <c r="B85" t="s">
        <v>1230</v>
      </c>
    </row>
    <row r="86" spans="1:2">
      <c r="A86" t="s">
        <v>1231</v>
      </c>
      <c r="B86" t="s">
        <v>1232</v>
      </c>
    </row>
    <row r="87" spans="1:2">
      <c r="A87" t="s">
        <v>1233</v>
      </c>
      <c r="B87" t="s">
        <v>1234</v>
      </c>
    </row>
    <row r="88" spans="1:2">
      <c r="A88" t="s">
        <v>1235</v>
      </c>
      <c r="B88" t="s">
        <v>1236</v>
      </c>
    </row>
    <row r="89" spans="1:2">
      <c r="A89" t="s">
        <v>1237</v>
      </c>
      <c r="B89" t="s">
        <v>1238</v>
      </c>
    </row>
    <row r="90" spans="1:2">
      <c r="A90" t="s">
        <v>1239</v>
      </c>
      <c r="B90" t="s">
        <v>1240</v>
      </c>
    </row>
    <row r="91" spans="1:2">
      <c r="A91" t="s">
        <v>1241</v>
      </c>
      <c r="B91" t="s">
        <v>1242</v>
      </c>
    </row>
    <row r="92" spans="1:2">
      <c r="A92" t="s">
        <v>1243</v>
      </c>
      <c r="B92" t="s">
        <v>1244</v>
      </c>
    </row>
    <row r="93" spans="1:2">
      <c r="A93" t="s">
        <v>1245</v>
      </c>
      <c r="B93" t="s">
        <v>1246</v>
      </c>
    </row>
    <row r="94" spans="1:2">
      <c r="A94" t="s">
        <v>1247</v>
      </c>
      <c r="B94" t="s">
        <v>1248</v>
      </c>
    </row>
    <row r="95" spans="1:2">
      <c r="A95" t="s">
        <v>1249</v>
      </c>
      <c r="B95" t="s">
        <v>1250</v>
      </c>
    </row>
    <row r="96" spans="1:2">
      <c r="A96" t="s">
        <v>1251</v>
      </c>
      <c r="B96" t="s">
        <v>1252</v>
      </c>
    </row>
    <row r="97" spans="1:2">
      <c r="A97" t="s">
        <v>1253</v>
      </c>
      <c r="B97" t="s">
        <v>1254</v>
      </c>
    </row>
    <row r="98" spans="1:2">
      <c r="A98" t="s">
        <v>1255</v>
      </c>
      <c r="B98" t="s">
        <v>1256</v>
      </c>
    </row>
    <row r="99" spans="1:2">
      <c r="A99" t="s">
        <v>1257</v>
      </c>
      <c r="B99" t="s">
        <v>1258</v>
      </c>
    </row>
    <row r="100" spans="1:2">
      <c r="A100" t="s">
        <v>1259</v>
      </c>
      <c r="B100" t="s">
        <v>1260</v>
      </c>
    </row>
    <row r="101" spans="1:2">
      <c r="A101" t="s">
        <v>1261</v>
      </c>
      <c r="B101" t="s">
        <v>1262</v>
      </c>
    </row>
    <row r="102" spans="1:2">
      <c r="A102" t="s">
        <v>1263</v>
      </c>
      <c r="B102" t="s">
        <v>1264</v>
      </c>
    </row>
    <row r="103" spans="1:2">
      <c r="A103" t="s">
        <v>1265</v>
      </c>
      <c r="B103" t="s">
        <v>1266</v>
      </c>
    </row>
    <row r="104" spans="1:2">
      <c r="A104" t="s">
        <v>1267</v>
      </c>
      <c r="B104" t="s">
        <v>1268</v>
      </c>
    </row>
    <row r="105" spans="1:2">
      <c r="A105" t="s">
        <v>1269</v>
      </c>
      <c r="B105" t="s">
        <v>1270</v>
      </c>
    </row>
    <row r="106" spans="1:2">
      <c r="A106" t="s">
        <v>1271</v>
      </c>
      <c r="B106" t="s">
        <v>1272</v>
      </c>
    </row>
    <row r="107" spans="1:2">
      <c r="A107" t="s">
        <v>1273</v>
      </c>
      <c r="B107" t="s">
        <v>1274</v>
      </c>
    </row>
    <row r="108" spans="1:2">
      <c r="A108" t="s">
        <v>1275</v>
      </c>
      <c r="B108" t="s">
        <v>1276</v>
      </c>
    </row>
    <row r="109" spans="1:2">
      <c r="A109" t="s">
        <v>1277</v>
      </c>
      <c r="B109" t="s">
        <v>1278</v>
      </c>
    </row>
    <row r="110" spans="1:2">
      <c r="A110" t="s">
        <v>1279</v>
      </c>
      <c r="B110" t="s">
        <v>1280</v>
      </c>
    </row>
    <row r="111" spans="1:2">
      <c r="A111" t="s">
        <v>1281</v>
      </c>
      <c r="B111" t="s">
        <v>1282</v>
      </c>
    </row>
    <row r="112" spans="1:2">
      <c r="A112" t="s">
        <v>1283</v>
      </c>
      <c r="B112" t="s">
        <v>1284</v>
      </c>
    </row>
    <row r="113" spans="1:2">
      <c r="A113" t="s">
        <v>1285</v>
      </c>
      <c r="B113" t="s">
        <v>1286</v>
      </c>
    </row>
    <row r="114" spans="1:2">
      <c r="A114" t="s">
        <v>1287</v>
      </c>
      <c r="B114" t="s">
        <v>1288</v>
      </c>
    </row>
    <row r="115" spans="1:2">
      <c r="A115" t="s">
        <v>1289</v>
      </c>
      <c r="B115" t="s">
        <v>1290</v>
      </c>
    </row>
    <row r="116" spans="1:2">
      <c r="A116" t="s">
        <v>1291</v>
      </c>
      <c r="B116" t="s">
        <v>1292</v>
      </c>
    </row>
    <row r="117" spans="1:2">
      <c r="A117" t="s">
        <v>1293</v>
      </c>
      <c r="B117" t="s">
        <v>1294</v>
      </c>
    </row>
    <row r="118" spans="1:2">
      <c r="A118" t="s">
        <v>1295</v>
      </c>
      <c r="B118" t="s">
        <v>1296</v>
      </c>
    </row>
    <row r="119" spans="1:2">
      <c r="A119" t="s">
        <v>1297</v>
      </c>
      <c r="B119" t="s">
        <v>1298</v>
      </c>
    </row>
    <row r="120" spans="1:2">
      <c r="A120" t="s">
        <v>1299</v>
      </c>
      <c r="B120" t="s">
        <v>1300</v>
      </c>
    </row>
    <row r="121" spans="1:2">
      <c r="A121" t="s">
        <v>1301</v>
      </c>
      <c r="B121" t="s">
        <v>1302</v>
      </c>
    </row>
    <row r="122" spans="1:2">
      <c r="A122" t="s">
        <v>1303</v>
      </c>
      <c r="B122" t="s">
        <v>1304</v>
      </c>
    </row>
    <row r="123" spans="1:2">
      <c r="A123" t="s">
        <v>1305</v>
      </c>
      <c r="B123" t="s">
        <v>1306</v>
      </c>
    </row>
    <row r="124" spans="1:2">
      <c r="A124" t="s">
        <v>1307</v>
      </c>
      <c r="B124" t="s">
        <v>1308</v>
      </c>
    </row>
    <row r="125" spans="1:2">
      <c r="A125" t="s">
        <v>1309</v>
      </c>
      <c r="B125" t="s">
        <v>1310</v>
      </c>
    </row>
    <row r="126" spans="1:2">
      <c r="A126" t="s">
        <v>1311</v>
      </c>
      <c r="B126" t="s">
        <v>1312</v>
      </c>
    </row>
    <row r="127" spans="1:2">
      <c r="A127" t="s">
        <v>1313</v>
      </c>
      <c r="B127" t="s">
        <v>1314</v>
      </c>
    </row>
    <row r="128" spans="1:2">
      <c r="A128" t="s">
        <v>1315</v>
      </c>
      <c r="B128" t="s">
        <v>1316</v>
      </c>
    </row>
    <row r="129" spans="1:2">
      <c r="A129" t="s">
        <v>1317</v>
      </c>
      <c r="B129" t="s">
        <v>1318</v>
      </c>
    </row>
    <row r="130" spans="1:2">
      <c r="A130" t="s">
        <v>1319</v>
      </c>
      <c r="B130" t="s">
        <v>1320</v>
      </c>
    </row>
    <row r="131" spans="1:2">
      <c r="A131" t="s">
        <v>1321</v>
      </c>
      <c r="B131" t="s">
        <v>1322</v>
      </c>
    </row>
    <row r="132" spans="1:2">
      <c r="A132" t="s">
        <v>1323</v>
      </c>
      <c r="B132" t="s">
        <v>1324</v>
      </c>
    </row>
    <row r="133" spans="1:2">
      <c r="A133" t="s">
        <v>1325</v>
      </c>
      <c r="B133" t="s">
        <v>1326</v>
      </c>
    </row>
    <row r="134" spans="1:2">
      <c r="A134" t="s">
        <v>1327</v>
      </c>
      <c r="B134" t="s">
        <v>1328</v>
      </c>
    </row>
    <row r="135" spans="1:2">
      <c r="A135" t="s">
        <v>1329</v>
      </c>
      <c r="B135" t="s">
        <v>1330</v>
      </c>
    </row>
    <row r="136" spans="1:2">
      <c r="A136" t="s">
        <v>1331</v>
      </c>
      <c r="B136" t="s">
        <v>1332</v>
      </c>
    </row>
    <row r="137" spans="1:2">
      <c r="A137" t="s">
        <v>1333</v>
      </c>
      <c r="B137" t="s">
        <v>1334</v>
      </c>
    </row>
    <row r="138" spans="1:2">
      <c r="A138" t="s">
        <v>1335</v>
      </c>
      <c r="B138" t="s">
        <v>1336</v>
      </c>
    </row>
    <row r="139" spans="1:2">
      <c r="A139" t="s">
        <v>1337</v>
      </c>
      <c r="B139" t="s">
        <v>1338</v>
      </c>
    </row>
    <row r="140" spans="1:2">
      <c r="A140" t="s">
        <v>1339</v>
      </c>
      <c r="B140" t="s">
        <v>1340</v>
      </c>
    </row>
    <row r="141" spans="1:2">
      <c r="A141" t="s">
        <v>1341</v>
      </c>
      <c r="B141" t="s">
        <v>1342</v>
      </c>
    </row>
    <row r="142" spans="1:2">
      <c r="A142" t="s">
        <v>1343</v>
      </c>
      <c r="B142" t="s">
        <v>1344</v>
      </c>
    </row>
    <row r="143" spans="1:2">
      <c r="A143" t="s">
        <v>1345</v>
      </c>
      <c r="B143" t="s">
        <v>1346</v>
      </c>
    </row>
    <row r="144" spans="1:2">
      <c r="A144" t="s">
        <v>1347</v>
      </c>
      <c r="B144" t="s">
        <v>1348</v>
      </c>
    </row>
    <row r="145" spans="1:2">
      <c r="A145" t="s">
        <v>1349</v>
      </c>
      <c r="B145" t="s">
        <v>1350</v>
      </c>
    </row>
    <row r="146" spans="1:2">
      <c r="A146" t="s">
        <v>1351</v>
      </c>
      <c r="B146" t="s">
        <v>1352</v>
      </c>
    </row>
    <row r="147" spans="1:2">
      <c r="A147" t="s">
        <v>1353</v>
      </c>
      <c r="B147" t="s">
        <v>1354</v>
      </c>
    </row>
    <row r="148" spans="1:2">
      <c r="A148" t="s">
        <v>1355</v>
      </c>
      <c r="B148" t="s">
        <v>1356</v>
      </c>
    </row>
    <row r="149" spans="1:2">
      <c r="A149" t="s">
        <v>1357</v>
      </c>
      <c r="B149" t="s">
        <v>1358</v>
      </c>
    </row>
    <row r="150" spans="1:2">
      <c r="A150" t="s">
        <v>1359</v>
      </c>
      <c r="B150" t="s">
        <v>1360</v>
      </c>
    </row>
    <row r="151" spans="1:2">
      <c r="A151" t="s">
        <v>1361</v>
      </c>
      <c r="B151" t="s">
        <v>1362</v>
      </c>
    </row>
    <row r="152" spans="1:2">
      <c r="A152" t="s">
        <v>1363</v>
      </c>
      <c r="B152" t="s">
        <v>1364</v>
      </c>
    </row>
    <row r="153" spans="1:2">
      <c r="A153" t="s">
        <v>1365</v>
      </c>
      <c r="B153" t="s">
        <v>1366</v>
      </c>
    </row>
    <row r="154" spans="1:2">
      <c r="A154" t="s">
        <v>1367</v>
      </c>
      <c r="B154" t="s">
        <v>1368</v>
      </c>
    </row>
    <row r="155" spans="1:2">
      <c r="A155" t="s">
        <v>1369</v>
      </c>
      <c r="B155" t="s">
        <v>1370</v>
      </c>
    </row>
    <row r="156" spans="1:2">
      <c r="A156" t="s">
        <v>1371</v>
      </c>
      <c r="B156" t="s">
        <v>1372</v>
      </c>
    </row>
    <row r="157" spans="1:2">
      <c r="A157" t="s">
        <v>1373</v>
      </c>
      <c r="B157" t="s">
        <v>1374</v>
      </c>
    </row>
    <row r="158" spans="1:2">
      <c r="A158" t="s">
        <v>1375</v>
      </c>
      <c r="B158" t="s">
        <v>1376</v>
      </c>
    </row>
    <row r="159" spans="1:2">
      <c r="A159" t="s">
        <v>1377</v>
      </c>
      <c r="B159" t="s">
        <v>1378</v>
      </c>
    </row>
    <row r="160" spans="1:2">
      <c r="A160" t="s">
        <v>1379</v>
      </c>
      <c r="B160" t="s">
        <v>1380</v>
      </c>
    </row>
    <row r="161" spans="1:2">
      <c r="A161" t="s">
        <v>1381</v>
      </c>
      <c r="B161" t="s">
        <v>1382</v>
      </c>
    </row>
    <row r="162" spans="1:2">
      <c r="A162" t="s">
        <v>1383</v>
      </c>
      <c r="B162" t="s">
        <v>1384</v>
      </c>
    </row>
    <row r="163" spans="1:2">
      <c r="A163" t="s">
        <v>1385</v>
      </c>
      <c r="B163" t="s">
        <v>1386</v>
      </c>
    </row>
    <row r="164" spans="1:2">
      <c r="A164" t="s">
        <v>1387</v>
      </c>
      <c r="B164" t="s">
        <v>1388</v>
      </c>
    </row>
    <row r="165" spans="1:2">
      <c r="A165" t="s">
        <v>1389</v>
      </c>
      <c r="B165" t="s">
        <v>1390</v>
      </c>
    </row>
    <row r="166" spans="1:2">
      <c r="A166" t="s">
        <v>1391</v>
      </c>
      <c r="B166" t="s">
        <v>1392</v>
      </c>
    </row>
    <row r="167" spans="1:2">
      <c r="A167" t="s">
        <v>1393</v>
      </c>
      <c r="B167" t="s">
        <v>1394</v>
      </c>
    </row>
    <row r="168" spans="1:2">
      <c r="A168" t="s">
        <v>1395</v>
      </c>
      <c r="B168" t="s">
        <v>1396</v>
      </c>
    </row>
    <row r="169" spans="1:2">
      <c r="A169" t="s">
        <v>1397</v>
      </c>
      <c r="B169" t="s">
        <v>1398</v>
      </c>
    </row>
    <row r="170" spans="1:2">
      <c r="A170" t="s">
        <v>1399</v>
      </c>
      <c r="B170" t="s">
        <v>1400</v>
      </c>
    </row>
    <row r="171" spans="1:2">
      <c r="A171" t="s">
        <v>1401</v>
      </c>
      <c r="B171" t="s">
        <v>1402</v>
      </c>
    </row>
    <row r="172" spans="1:2">
      <c r="A172" t="s">
        <v>1403</v>
      </c>
      <c r="B172" t="s">
        <v>1404</v>
      </c>
    </row>
    <row r="173" spans="1:2">
      <c r="A173" t="s">
        <v>1405</v>
      </c>
      <c r="B173" t="s">
        <v>1406</v>
      </c>
    </row>
    <row r="174" spans="1:2">
      <c r="A174" t="s">
        <v>1407</v>
      </c>
      <c r="B174" t="s">
        <v>1408</v>
      </c>
    </row>
    <row r="175" spans="1:2">
      <c r="A175" t="s">
        <v>1409</v>
      </c>
      <c r="B175" t="s">
        <v>1410</v>
      </c>
    </row>
    <row r="176" spans="1:2">
      <c r="A176" t="s">
        <v>1411</v>
      </c>
      <c r="B176" t="s">
        <v>1412</v>
      </c>
    </row>
    <row r="177" spans="1:2">
      <c r="A177" t="s">
        <v>1413</v>
      </c>
      <c r="B177" t="s">
        <v>1414</v>
      </c>
    </row>
    <row r="178" spans="1:2">
      <c r="A178" t="s">
        <v>1415</v>
      </c>
      <c r="B178" t="s">
        <v>1416</v>
      </c>
    </row>
    <row r="179" spans="1:2">
      <c r="A179" t="s">
        <v>1417</v>
      </c>
      <c r="B179" t="s">
        <v>1418</v>
      </c>
    </row>
    <row r="180" spans="1:2">
      <c r="A180" t="s">
        <v>1419</v>
      </c>
      <c r="B180" t="s">
        <v>1420</v>
      </c>
    </row>
    <row r="181" spans="1:2">
      <c r="A181" t="s">
        <v>1421</v>
      </c>
      <c r="B181" t="s">
        <v>1422</v>
      </c>
    </row>
    <row r="182" spans="1:2">
      <c r="A182" t="s">
        <v>1423</v>
      </c>
      <c r="B182" t="s">
        <v>1424</v>
      </c>
    </row>
    <row r="183" spans="1:2">
      <c r="A183" t="s">
        <v>1425</v>
      </c>
      <c r="B183" t="s">
        <v>1426</v>
      </c>
    </row>
    <row r="184" spans="1:2">
      <c r="A184" t="s">
        <v>1427</v>
      </c>
      <c r="B184" t="s">
        <v>1428</v>
      </c>
    </row>
    <row r="185" spans="1:2">
      <c r="A185" t="s">
        <v>1429</v>
      </c>
      <c r="B185" t="s">
        <v>1430</v>
      </c>
    </row>
    <row r="186" spans="1:2">
      <c r="A186" t="s">
        <v>1431</v>
      </c>
      <c r="B186" t="s">
        <v>1432</v>
      </c>
    </row>
    <row r="187" spans="1:2">
      <c r="A187" t="s">
        <v>1433</v>
      </c>
      <c r="B187" t="s">
        <v>1434</v>
      </c>
    </row>
    <row r="188" spans="1:2">
      <c r="A188" t="s">
        <v>1435</v>
      </c>
      <c r="B188" t="s">
        <v>1436</v>
      </c>
    </row>
    <row r="189" spans="1:2">
      <c r="A189" t="s">
        <v>1437</v>
      </c>
      <c r="B189" t="s">
        <v>1438</v>
      </c>
    </row>
    <row r="190" spans="1:2">
      <c r="A190" t="s">
        <v>1439</v>
      </c>
      <c r="B190" t="s">
        <v>1440</v>
      </c>
    </row>
    <row r="191" spans="1:2">
      <c r="A191" t="s">
        <v>1441</v>
      </c>
      <c r="B191" t="s">
        <v>1442</v>
      </c>
    </row>
    <row r="192" spans="1:2">
      <c r="A192" t="s">
        <v>1443</v>
      </c>
      <c r="B192" t="s">
        <v>1444</v>
      </c>
    </row>
    <row r="193" spans="1:2">
      <c r="A193" t="s">
        <v>1445</v>
      </c>
      <c r="B193" t="s">
        <v>1446</v>
      </c>
    </row>
    <row r="194" spans="1:2">
      <c r="A194" t="s">
        <v>1447</v>
      </c>
      <c r="B194" t="s">
        <v>1448</v>
      </c>
    </row>
    <row r="195" spans="1:2">
      <c r="A195" t="s">
        <v>1449</v>
      </c>
      <c r="B195" t="s">
        <v>1450</v>
      </c>
    </row>
    <row r="196" spans="1:2">
      <c r="A196" t="s">
        <v>1451</v>
      </c>
      <c r="B196" t="s">
        <v>1452</v>
      </c>
    </row>
    <row r="197" spans="1:2">
      <c r="A197" t="s">
        <v>1453</v>
      </c>
      <c r="B197" t="s">
        <v>1454</v>
      </c>
    </row>
    <row r="198" spans="1:2">
      <c r="A198" t="s">
        <v>1455</v>
      </c>
      <c r="B198" t="s">
        <v>1456</v>
      </c>
    </row>
    <row r="199" spans="1:2">
      <c r="A199" t="s">
        <v>1457</v>
      </c>
      <c r="B199" t="s">
        <v>1458</v>
      </c>
    </row>
    <row r="200" spans="1:2">
      <c r="A200" t="s">
        <v>1459</v>
      </c>
      <c r="B200" t="s">
        <v>1460</v>
      </c>
    </row>
    <row r="201" spans="1:2">
      <c r="A201" t="s">
        <v>1461</v>
      </c>
      <c r="B201" t="s">
        <v>1462</v>
      </c>
    </row>
    <row r="202" spans="1:2">
      <c r="A202" t="s">
        <v>1463</v>
      </c>
      <c r="B202" t="s">
        <v>1464</v>
      </c>
    </row>
    <row r="203" spans="1:2">
      <c r="A203" t="s">
        <v>1465</v>
      </c>
      <c r="B203" t="s">
        <v>1466</v>
      </c>
    </row>
    <row r="204" spans="1:2">
      <c r="A204" t="s">
        <v>1467</v>
      </c>
      <c r="B204" t="s">
        <v>1468</v>
      </c>
    </row>
    <row r="205" spans="1:2">
      <c r="A205" t="s">
        <v>1469</v>
      </c>
      <c r="B205" t="s">
        <v>1470</v>
      </c>
    </row>
    <row r="206" spans="1:2">
      <c r="A206" t="s">
        <v>1471</v>
      </c>
      <c r="B206" t="s">
        <v>1472</v>
      </c>
    </row>
    <row r="207" spans="1:2">
      <c r="A207" t="s">
        <v>1473</v>
      </c>
      <c r="B207" t="s">
        <v>1474</v>
      </c>
    </row>
    <row r="208" spans="1:2">
      <c r="A208" t="s">
        <v>1475</v>
      </c>
      <c r="B208" t="s">
        <v>1476</v>
      </c>
    </row>
    <row r="209" spans="1:2">
      <c r="A209" t="s">
        <v>1477</v>
      </c>
      <c r="B209" t="s">
        <v>1478</v>
      </c>
    </row>
    <row r="210" spans="1:2">
      <c r="A210" t="s">
        <v>1479</v>
      </c>
      <c r="B210" t="s">
        <v>1480</v>
      </c>
    </row>
    <row r="211" spans="1:2">
      <c r="A211" t="s">
        <v>1481</v>
      </c>
      <c r="B211" t="s">
        <v>1482</v>
      </c>
    </row>
    <row r="212" spans="1:2">
      <c r="A212" t="s">
        <v>1483</v>
      </c>
      <c r="B212" t="s">
        <v>1484</v>
      </c>
    </row>
    <row r="213" spans="1:2">
      <c r="A213" t="s">
        <v>1485</v>
      </c>
      <c r="B213" t="s">
        <v>1486</v>
      </c>
    </row>
    <row r="214" spans="1:2">
      <c r="A214" t="s">
        <v>1487</v>
      </c>
      <c r="B214" t="s">
        <v>1488</v>
      </c>
    </row>
    <row r="215" spans="1:2">
      <c r="A215" t="s">
        <v>1489</v>
      </c>
      <c r="B215" t="s">
        <v>1490</v>
      </c>
    </row>
    <row r="216" spans="1:2">
      <c r="A216" t="s">
        <v>1491</v>
      </c>
      <c r="B216" t="s">
        <v>1492</v>
      </c>
    </row>
    <row r="217" spans="1:2">
      <c r="A217" t="s">
        <v>1493</v>
      </c>
      <c r="B217" t="s">
        <v>1494</v>
      </c>
    </row>
    <row r="218" spans="1:2">
      <c r="A218" t="s">
        <v>1495</v>
      </c>
      <c r="B218" t="s">
        <v>1496</v>
      </c>
    </row>
    <row r="219" spans="1:2">
      <c r="A219" t="s">
        <v>1497</v>
      </c>
      <c r="B219" t="s">
        <v>1498</v>
      </c>
    </row>
    <row r="220" spans="1:2">
      <c r="A220" t="s">
        <v>1499</v>
      </c>
      <c r="B220" t="s">
        <v>1500</v>
      </c>
    </row>
    <row r="221" spans="1:2">
      <c r="A221" t="s">
        <v>1501</v>
      </c>
      <c r="B221" t="s">
        <v>1502</v>
      </c>
    </row>
    <row r="222" spans="1:2">
      <c r="A222" t="s">
        <v>1503</v>
      </c>
      <c r="B222" t="s">
        <v>1504</v>
      </c>
    </row>
    <row r="223" spans="1:2">
      <c r="A223" t="s">
        <v>1505</v>
      </c>
      <c r="B223" t="s">
        <v>1506</v>
      </c>
    </row>
    <row r="224" spans="1:2">
      <c r="A224" t="s">
        <v>1507</v>
      </c>
      <c r="B224" t="s">
        <v>1508</v>
      </c>
    </row>
    <row r="225" spans="1:2">
      <c r="A225" t="s">
        <v>1509</v>
      </c>
      <c r="B225" t="s">
        <v>1510</v>
      </c>
    </row>
    <row r="226" spans="1:2">
      <c r="A226" t="s">
        <v>1511</v>
      </c>
      <c r="B226" t="s">
        <v>1512</v>
      </c>
    </row>
    <row r="227" spans="1:2">
      <c r="A227" t="s">
        <v>1513</v>
      </c>
      <c r="B227" t="s">
        <v>1514</v>
      </c>
    </row>
    <row r="228" spans="1:2">
      <c r="A228" t="s">
        <v>1515</v>
      </c>
      <c r="B228" t="s">
        <v>1516</v>
      </c>
    </row>
    <row r="229" spans="1:2">
      <c r="A229" t="s">
        <v>1517</v>
      </c>
      <c r="B229" t="s">
        <v>1518</v>
      </c>
    </row>
    <row r="230" spans="1:2">
      <c r="A230" t="s">
        <v>1519</v>
      </c>
      <c r="B230" t="s">
        <v>1520</v>
      </c>
    </row>
    <row r="231" spans="1:2">
      <c r="A231" t="s">
        <v>1521</v>
      </c>
      <c r="B231" t="s">
        <v>1522</v>
      </c>
    </row>
    <row r="232" spans="1:2">
      <c r="A232" t="s">
        <v>1523</v>
      </c>
      <c r="B232" t="s">
        <v>1524</v>
      </c>
    </row>
    <row r="233" spans="1:2">
      <c r="A233" t="s">
        <v>1525</v>
      </c>
      <c r="B233" t="s">
        <v>1526</v>
      </c>
    </row>
    <row r="234" spans="1:2">
      <c r="A234" t="s">
        <v>1527</v>
      </c>
      <c r="B234" t="s">
        <v>1528</v>
      </c>
    </row>
    <row r="235" spans="1:2">
      <c r="A235" t="s">
        <v>1529</v>
      </c>
      <c r="B235" t="s">
        <v>1530</v>
      </c>
    </row>
    <row r="236" spans="1:2">
      <c r="A236" t="s">
        <v>1531</v>
      </c>
      <c r="B236" t="s">
        <v>1532</v>
      </c>
    </row>
    <row r="237" spans="1:2">
      <c r="A237" t="s">
        <v>1533</v>
      </c>
      <c r="B237" t="s">
        <v>1534</v>
      </c>
    </row>
    <row r="238" spans="1:2">
      <c r="A238" t="s">
        <v>1535</v>
      </c>
      <c r="B238" t="s">
        <v>1536</v>
      </c>
    </row>
    <row r="239" spans="1:2">
      <c r="A239" t="s">
        <v>1537</v>
      </c>
      <c r="B239" t="s">
        <v>1538</v>
      </c>
    </row>
    <row r="240" spans="1:2">
      <c r="A240" t="s">
        <v>1539</v>
      </c>
      <c r="B240" t="s">
        <v>1540</v>
      </c>
    </row>
    <row r="241" spans="1:2">
      <c r="A241" t="s">
        <v>1541</v>
      </c>
      <c r="B241" t="s">
        <v>1542</v>
      </c>
    </row>
    <row r="242" spans="1:2">
      <c r="A242" t="s">
        <v>1543</v>
      </c>
      <c r="B242" t="s">
        <v>1544</v>
      </c>
    </row>
    <row r="243" spans="1:2">
      <c r="A243" t="s">
        <v>1545</v>
      </c>
      <c r="B243" t="s">
        <v>1546</v>
      </c>
    </row>
    <row r="244" spans="1:2">
      <c r="A244" t="s">
        <v>1547</v>
      </c>
      <c r="B244" t="s">
        <v>1548</v>
      </c>
    </row>
    <row r="245" spans="1:2">
      <c r="A245" t="s">
        <v>1549</v>
      </c>
      <c r="B245" t="s">
        <v>1550</v>
      </c>
    </row>
    <row r="246" spans="1:2">
      <c r="A246" t="s">
        <v>1551</v>
      </c>
      <c r="B246" t="s">
        <v>1552</v>
      </c>
    </row>
    <row r="247" spans="1:2">
      <c r="A247" t="s">
        <v>1553</v>
      </c>
      <c r="B247" t="s">
        <v>1554</v>
      </c>
    </row>
    <row r="248" spans="1:2">
      <c r="A248" t="s">
        <v>1555</v>
      </c>
      <c r="B248" t="s">
        <v>1556</v>
      </c>
    </row>
    <row r="249" spans="1:2">
      <c r="A249" t="s">
        <v>1557</v>
      </c>
      <c r="B249" t="s">
        <v>1558</v>
      </c>
    </row>
    <row r="250" spans="1:2">
      <c r="A250" t="s">
        <v>1559</v>
      </c>
      <c r="B250" t="s">
        <v>1560</v>
      </c>
    </row>
    <row r="251" spans="1:2">
      <c r="A251" t="s">
        <v>1561</v>
      </c>
      <c r="B251" t="s">
        <v>1562</v>
      </c>
    </row>
    <row r="252" spans="1:2">
      <c r="A252" t="s">
        <v>1563</v>
      </c>
    </row>
  </sheetData>
  <pageMargins left="0.7" right="0.7" top="0.75" bottom="0.75" header="0.3" footer="0.3"/>
  <pageSetup orientation="portrait" r:id="rId1"/>
  <headerFooter>
    <oddFooter>&amp;C&amp;1#&amp;"Calibri"&amp;10&amp;K000000Internal</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10"/>
  <dimension ref="B1:C17"/>
  <sheetViews>
    <sheetView showGridLines="0" showRowColHeaders="0" zoomScale="60" zoomScaleNormal="60" workbookViewId="0">
      <selection activeCell="B26" sqref="B26"/>
    </sheetView>
  </sheetViews>
  <sheetFormatPr defaultColWidth="9.1796875" defaultRowHeight="14.5"/>
  <cols>
    <col min="1" max="1" width="2.54296875" style="50" customWidth="1"/>
    <col min="2" max="2" width="126.7265625" style="50" customWidth="1"/>
    <col min="3" max="3" width="36.36328125" style="50" customWidth="1"/>
    <col min="4" max="16384" width="9.1796875" style="50"/>
  </cols>
  <sheetData>
    <row r="1" spans="2:3" ht="10.15" customHeight="1"/>
    <row r="2" spans="2:3" ht="38" customHeight="1">
      <c r="B2" s="565" t="s">
        <v>1002</v>
      </c>
      <c r="C2" s="566"/>
    </row>
    <row r="3" spans="2:3" ht="14.5" customHeight="1">
      <c r="B3" s="172"/>
      <c r="C3" s="45"/>
    </row>
    <row r="5" spans="2:3">
      <c r="C5" s="420" t="s">
        <v>739</v>
      </c>
    </row>
    <row r="6" spans="2:3">
      <c r="B6" s="83" t="s">
        <v>785</v>
      </c>
      <c r="C6" s="421">
        <v>53063703382.135803</v>
      </c>
    </row>
    <row r="7" spans="2:3">
      <c r="B7" s="377" t="s">
        <v>786</v>
      </c>
      <c r="C7" s="247">
        <v>1031911.36</v>
      </c>
    </row>
    <row r="8" spans="2:3">
      <c r="B8" s="377" t="s">
        <v>787</v>
      </c>
      <c r="C8" s="248">
        <v>53062671470.775803</v>
      </c>
    </row>
    <row r="9" spans="2:3">
      <c r="B9" s="422" t="s">
        <v>633</v>
      </c>
      <c r="C9" s="247">
        <v>55972291.450000003</v>
      </c>
    </row>
    <row r="10" spans="2:3">
      <c r="B10" s="422" t="s">
        <v>788</v>
      </c>
      <c r="C10" s="247">
        <v>6045447953.7374001</v>
      </c>
    </row>
    <row r="11" spans="2:3">
      <c r="B11" s="422" t="s">
        <v>789</v>
      </c>
      <c r="C11" s="247">
        <v>5086532.29</v>
      </c>
    </row>
    <row r="12" spans="2:3">
      <c r="B12" s="422" t="s">
        <v>396</v>
      </c>
      <c r="C12" s="247">
        <v>870275343.91869998</v>
      </c>
    </row>
    <row r="13" spans="2:3">
      <c r="B13" s="422" t="s">
        <v>790</v>
      </c>
      <c r="C13" s="247">
        <v>38602708818.5998</v>
      </c>
    </row>
    <row r="14" spans="2:3">
      <c r="B14" s="422" t="s">
        <v>637</v>
      </c>
      <c r="C14" s="247">
        <v>3674387849.7045999</v>
      </c>
    </row>
    <row r="15" spans="2:3">
      <c r="B15" s="422" t="s">
        <v>397</v>
      </c>
      <c r="C15" s="247">
        <v>1713598035.23</v>
      </c>
    </row>
    <row r="16" spans="2:3">
      <c r="B16" s="422" t="s">
        <v>631</v>
      </c>
      <c r="C16" s="247">
        <v>443878585.66939998</v>
      </c>
    </row>
    <row r="17" spans="2:3">
      <c r="B17" s="422" t="s">
        <v>791</v>
      </c>
      <c r="C17" s="247">
        <v>1651316060.1759</v>
      </c>
    </row>
  </sheetData>
  <mergeCells count="1">
    <mergeCell ref="B2:C2"/>
  </mergeCells>
  <pageMargins left="0.70866141732283472" right="0.70866141732283472" top="0.74803149606299213" bottom="0.74803149606299213" header="0.31496062992125984" footer="0.31496062992125984"/>
  <pageSetup paperSize="9" orientation="landscape" verticalDpi="1200" r:id="rId1"/>
  <headerFooter>
    <oddHeader>&amp;CEN 
Annex XI</oddHeader>
    <oddFooter>&amp;C&amp;"Calibri"&amp;11&amp;K0000001_x000D_&amp;1#&amp;"Calibri"&amp;10&amp;K000000Internal</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6767B0-8CDB-4E18-B07F-5D55DECBC9F2}">
  <dimension ref="B1:C7"/>
  <sheetViews>
    <sheetView showGridLines="0" showRowColHeaders="0" zoomScale="60" zoomScaleNormal="60" workbookViewId="0">
      <selection activeCell="C28" sqref="C28"/>
    </sheetView>
  </sheetViews>
  <sheetFormatPr defaultColWidth="9.1796875" defaultRowHeight="14.5"/>
  <cols>
    <col min="1" max="1" width="2.54296875" style="50" customWidth="1"/>
    <col min="2" max="2" width="66.453125" style="50" customWidth="1"/>
    <col min="3" max="3" width="221.08984375" style="1" customWidth="1"/>
    <col min="4" max="4" width="44" style="50" bestFit="1" customWidth="1"/>
    <col min="5" max="5" width="26.54296875" style="50" customWidth="1"/>
    <col min="6" max="6" width="44" style="50" bestFit="1" customWidth="1"/>
    <col min="7" max="7" width="16.54296875" style="50" customWidth="1"/>
    <col min="8" max="8" width="25.81640625" style="50" bestFit="1" customWidth="1"/>
    <col min="9" max="9" width="14" style="50" customWidth="1"/>
    <col min="10" max="10" width="25.81640625" style="50" bestFit="1" customWidth="1"/>
    <col min="11" max="16384" width="9.1796875" style="50"/>
  </cols>
  <sheetData>
    <row r="1" spans="2:3" ht="10.15" customHeight="1">
      <c r="B1" s="10"/>
    </row>
    <row r="2" spans="2:3" ht="28" customHeight="1">
      <c r="B2" s="565" t="s">
        <v>1026</v>
      </c>
      <c r="C2" s="566"/>
    </row>
    <row r="3" spans="2:3" ht="14.5" customHeight="1">
      <c r="B3" s="172"/>
    </row>
    <row r="5" spans="2:3">
      <c r="C5" s="154" t="s">
        <v>1952</v>
      </c>
    </row>
    <row r="6" spans="2:3">
      <c r="B6" s="439" t="s">
        <v>792</v>
      </c>
      <c r="C6" s="437" t="s">
        <v>1900</v>
      </c>
    </row>
    <row r="7" spans="2:3" ht="53.5" customHeight="1">
      <c r="B7" s="117" t="s">
        <v>1956</v>
      </c>
      <c r="C7" s="438" t="s">
        <v>1955</v>
      </c>
    </row>
  </sheetData>
  <mergeCells count="1">
    <mergeCell ref="B2:C2"/>
  </mergeCells>
  <conditionalFormatting sqref="C6:C7">
    <cfRule type="cellIs" dxfId="6" priority="1" stopIfTrue="1" operator="lessThan">
      <formula>0</formula>
    </cfRule>
  </conditionalFormatting>
  <pageMargins left="0.70866141732283472" right="0.70866141732283472" top="0.74803149606299213" bottom="0.74803149606299213" header="0.31496062992125984" footer="0.31496062992125984"/>
  <pageSetup paperSize="9" orientation="landscape" verticalDpi="1200" r:id="rId1"/>
  <headerFooter>
    <oddHeader>&amp;CEN
Annex IX</oddHeader>
    <oddFooter>&amp;C&amp;"Calibri"&amp;11&amp;K000000&amp;P_x000D_&amp;1#&amp;"Calibri"&amp;10&amp;K000000Internal</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13">
    <pageSetUpPr fitToPage="1"/>
  </sheetPr>
  <dimension ref="B1:C22"/>
  <sheetViews>
    <sheetView showGridLines="0" zoomScale="60" zoomScaleNormal="60" workbookViewId="0">
      <selection activeCell="C13" sqref="C13:C17"/>
    </sheetView>
  </sheetViews>
  <sheetFormatPr defaultColWidth="9.1796875" defaultRowHeight="14.5"/>
  <cols>
    <col min="1" max="1" width="2.54296875" style="50" customWidth="1"/>
    <col min="2" max="2" width="73.36328125" style="50" customWidth="1"/>
    <col min="3" max="3" width="203.36328125" style="50" customWidth="1"/>
    <col min="4" max="16384" width="9.1796875" style="50"/>
  </cols>
  <sheetData>
    <row r="1" spans="2:3" ht="10.15" customHeight="1"/>
    <row r="2" spans="2:3" ht="28" customHeight="1">
      <c r="B2" s="565" t="s">
        <v>1024</v>
      </c>
      <c r="C2" s="566"/>
    </row>
    <row r="3" spans="2:3" ht="14.5" customHeight="1">
      <c r="B3" s="172"/>
    </row>
    <row r="4" spans="2:3" ht="14.5" customHeight="1">
      <c r="C4" s="392" t="s">
        <v>1952</v>
      </c>
    </row>
    <row r="5" spans="2:3" ht="130" customHeight="1">
      <c r="B5" s="440" t="s">
        <v>642</v>
      </c>
      <c r="C5" s="371" t="s">
        <v>1901</v>
      </c>
    </row>
    <row r="6" spans="2:3" ht="101.5">
      <c r="B6" s="440" t="s">
        <v>643</v>
      </c>
      <c r="C6" s="371" t="s">
        <v>1902</v>
      </c>
    </row>
    <row r="7" spans="2:3" ht="74" customHeight="1">
      <c r="B7" s="440" t="s">
        <v>644</v>
      </c>
      <c r="C7" s="371" t="s">
        <v>1903</v>
      </c>
    </row>
    <row r="8" spans="2:3" ht="56.5" customHeight="1">
      <c r="B8" s="440" t="s">
        <v>645</v>
      </c>
      <c r="C8" s="371" t="s">
        <v>1904</v>
      </c>
    </row>
    <row r="9" spans="2:3" ht="62" customHeight="1">
      <c r="B9" s="440" t="s">
        <v>646</v>
      </c>
      <c r="C9" s="371" t="s">
        <v>1905</v>
      </c>
    </row>
    <row r="10" spans="2:3" ht="35" customHeight="1">
      <c r="B10" s="440" t="s">
        <v>647</v>
      </c>
      <c r="C10" s="371" t="s">
        <v>1906</v>
      </c>
    </row>
    <row r="11" spans="2:3" ht="188.5">
      <c r="B11" s="440" t="s">
        <v>648</v>
      </c>
      <c r="C11" s="371" t="s">
        <v>1762</v>
      </c>
    </row>
    <row r="12" spans="2:3" ht="62">
      <c r="B12" s="440" t="s">
        <v>649</v>
      </c>
      <c r="C12" s="371" t="s">
        <v>1907</v>
      </c>
    </row>
    <row r="13" spans="2:3" ht="155">
      <c r="B13" s="441" t="s">
        <v>650</v>
      </c>
      <c r="C13" s="598" t="s">
        <v>1908</v>
      </c>
    </row>
    <row r="14" spans="2:3" ht="31">
      <c r="B14" s="441" t="s">
        <v>1957</v>
      </c>
      <c r="C14" s="599"/>
    </row>
    <row r="15" spans="2:3" ht="46.5">
      <c r="B15" s="441" t="s">
        <v>1958</v>
      </c>
      <c r="C15" s="599"/>
    </row>
    <row r="16" spans="2:3" ht="46.5">
      <c r="B16" s="441" t="s">
        <v>1959</v>
      </c>
      <c r="C16" s="599"/>
    </row>
    <row r="17" spans="2:3" ht="31">
      <c r="B17" s="441" t="s">
        <v>1960</v>
      </c>
      <c r="C17" s="600"/>
    </row>
    <row r="18" spans="2:3">
      <c r="B18" s="32"/>
    </row>
    <row r="19" spans="2:3">
      <c r="B19" s="41"/>
    </row>
    <row r="20" spans="2:3">
      <c r="B20" s="41"/>
    </row>
    <row r="21" spans="2:3">
      <c r="B21" s="32"/>
    </row>
    <row r="22" spans="2:3">
      <c r="B22" s="32"/>
    </row>
  </sheetData>
  <mergeCells count="2">
    <mergeCell ref="C13:C17"/>
    <mergeCell ref="B2:C2"/>
  </mergeCells>
  <pageMargins left="0.70866141732283472" right="0.70866141732283472" top="0.74803149606299213" bottom="0.74803149606299213" header="0.31496062992125984" footer="0.31496062992125984"/>
  <pageSetup paperSize="9" scale="42" orientation="landscape" r:id="rId1"/>
  <headerFooter>
    <oddHeader>&amp;CEN
Annex XIII</oddHeader>
    <oddFooter>&amp;C&amp;"Calibri"&amp;11&amp;K000000&amp;P_x000D_&amp;1#&amp;"Calibri"&amp;10&amp;K000000Internal</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14"/>
  <dimension ref="A1:K41"/>
  <sheetViews>
    <sheetView showGridLines="0" showRowColHeaders="0" zoomScale="60" zoomScaleNormal="60" workbookViewId="0">
      <selection activeCell="D11" sqref="D11"/>
    </sheetView>
  </sheetViews>
  <sheetFormatPr defaultColWidth="9.1796875" defaultRowHeight="14.5"/>
  <cols>
    <col min="1" max="1" width="2.54296875" style="50" customWidth="1"/>
    <col min="2" max="2" width="10.26953125" style="50" customWidth="1"/>
    <col min="3" max="3" width="74.7265625" style="50" customWidth="1"/>
    <col min="4" max="11" width="18.54296875" style="50" customWidth="1"/>
    <col min="12" max="16384" width="9.1796875" style="50"/>
  </cols>
  <sheetData>
    <row r="1" spans="1:11" ht="10.15" customHeight="1"/>
    <row r="2" spans="1:11" ht="28" customHeight="1">
      <c r="B2" s="565" t="s">
        <v>998</v>
      </c>
      <c r="C2" s="566"/>
      <c r="D2" s="566"/>
      <c r="E2" s="566"/>
      <c r="F2" s="566"/>
      <c r="G2" s="566"/>
      <c r="H2" s="566"/>
      <c r="I2" s="566"/>
      <c r="J2" s="566"/>
      <c r="K2" s="566"/>
    </row>
    <row r="3" spans="1:11" ht="14.5" customHeight="1">
      <c r="A3" s="42"/>
      <c r="B3" s="172"/>
    </row>
    <row r="4" spans="1:11" ht="15.5">
      <c r="A4" s="42"/>
    </row>
    <row r="5" spans="1:11">
      <c r="B5" s="179"/>
      <c r="D5" s="564" t="s">
        <v>651</v>
      </c>
      <c r="E5" s="564"/>
      <c r="F5" s="564"/>
      <c r="G5" s="564"/>
      <c r="H5" s="604" t="s">
        <v>652</v>
      </c>
      <c r="I5" s="605"/>
      <c r="J5" s="605"/>
      <c r="K5" s="606"/>
    </row>
    <row r="6" spans="1:11">
      <c r="B6" s="24"/>
      <c r="C6" s="83" t="s">
        <v>653</v>
      </c>
      <c r="D6" s="443">
        <v>44561</v>
      </c>
      <c r="E6" s="443">
        <v>44469</v>
      </c>
      <c r="F6" s="443">
        <v>44377</v>
      </c>
      <c r="G6" s="443">
        <v>44286</v>
      </c>
      <c r="H6" s="443">
        <v>44561</v>
      </c>
      <c r="I6" s="443">
        <v>44469</v>
      </c>
      <c r="J6" s="443">
        <v>44377</v>
      </c>
      <c r="K6" s="443">
        <v>44286</v>
      </c>
    </row>
    <row r="7" spans="1:11">
      <c r="B7" s="24"/>
      <c r="C7" s="83" t="s">
        <v>654</v>
      </c>
      <c r="D7" s="223">
        <v>12</v>
      </c>
      <c r="E7" s="223"/>
      <c r="F7" s="223"/>
      <c r="G7" s="223"/>
      <c r="H7" s="223">
        <v>12</v>
      </c>
      <c r="I7" s="223"/>
      <c r="J7" s="223"/>
      <c r="K7" s="223"/>
    </row>
    <row r="8" spans="1:11">
      <c r="B8" s="447" t="s">
        <v>655</v>
      </c>
      <c r="C8" s="195"/>
      <c r="D8" s="195"/>
      <c r="E8" s="195"/>
      <c r="F8" s="195"/>
      <c r="G8" s="195"/>
      <c r="H8" s="195"/>
      <c r="I8" s="195"/>
      <c r="J8" s="195"/>
      <c r="K8" s="196"/>
    </row>
    <row r="9" spans="1:11">
      <c r="B9" s="160"/>
      <c r="C9" s="379" t="s">
        <v>656</v>
      </c>
      <c r="D9" s="601"/>
      <c r="E9" s="602"/>
      <c r="F9" s="602"/>
      <c r="G9" s="603"/>
      <c r="H9" s="223">
        <v>7117282251.1300001</v>
      </c>
      <c r="I9" s="223"/>
      <c r="J9" s="223"/>
      <c r="K9" s="223"/>
    </row>
    <row r="10" spans="1:11">
      <c r="B10" s="447" t="s">
        <v>657</v>
      </c>
      <c r="C10" s="195"/>
      <c r="D10" s="195"/>
      <c r="E10" s="195"/>
      <c r="F10" s="195"/>
      <c r="G10" s="195"/>
      <c r="H10" s="195"/>
      <c r="I10" s="195"/>
      <c r="J10" s="195"/>
      <c r="K10" s="196"/>
    </row>
    <row r="11" spans="1:11">
      <c r="B11" s="161"/>
      <c r="C11" s="379" t="s">
        <v>658</v>
      </c>
      <c r="D11" s="223">
        <v>22356240857</v>
      </c>
      <c r="E11" s="223"/>
      <c r="F11" s="223"/>
      <c r="G11" s="223"/>
      <c r="H11" s="223">
        <v>1497220714</v>
      </c>
      <c r="I11" s="223"/>
      <c r="J11" s="223"/>
      <c r="K11" s="223"/>
    </row>
    <row r="12" spans="1:11">
      <c r="B12" s="161"/>
      <c r="C12" s="442" t="s">
        <v>659</v>
      </c>
      <c r="D12" s="223">
        <v>13576815345</v>
      </c>
      <c r="E12" s="223"/>
      <c r="F12" s="223"/>
      <c r="G12" s="223"/>
      <c r="H12" s="223">
        <v>678840767</v>
      </c>
      <c r="I12" s="223"/>
      <c r="J12" s="223"/>
      <c r="K12" s="223"/>
    </row>
    <row r="13" spans="1:11">
      <c r="B13" s="161"/>
      <c r="C13" s="442" t="s">
        <v>660</v>
      </c>
      <c r="D13" s="223">
        <v>8779425512</v>
      </c>
      <c r="E13" s="223"/>
      <c r="F13" s="223"/>
      <c r="G13" s="223"/>
      <c r="H13" s="223">
        <v>818379947</v>
      </c>
      <c r="I13" s="223"/>
      <c r="J13" s="223"/>
      <c r="K13" s="223"/>
    </row>
    <row r="14" spans="1:11">
      <c r="B14" s="102"/>
      <c r="C14" s="379" t="s">
        <v>661</v>
      </c>
      <c r="D14" s="223">
        <v>817745332</v>
      </c>
      <c r="E14" s="223"/>
      <c r="F14" s="223"/>
      <c r="G14" s="223"/>
      <c r="H14" s="223">
        <v>475185670</v>
      </c>
      <c r="I14" s="223"/>
      <c r="J14" s="223"/>
      <c r="K14" s="223"/>
    </row>
    <row r="15" spans="1:11">
      <c r="B15" s="102"/>
      <c r="C15" s="442" t="s">
        <v>662</v>
      </c>
      <c r="D15" s="223"/>
      <c r="E15" s="223"/>
      <c r="F15" s="223"/>
      <c r="G15" s="223"/>
      <c r="H15" s="223"/>
      <c r="I15" s="223"/>
      <c r="J15" s="223"/>
      <c r="K15" s="223"/>
    </row>
    <row r="16" spans="1:11">
      <c r="B16" s="102"/>
      <c r="C16" s="442" t="s">
        <v>663</v>
      </c>
      <c r="D16" s="223">
        <v>817624903</v>
      </c>
      <c r="E16" s="223"/>
      <c r="F16" s="223"/>
      <c r="G16" s="223"/>
      <c r="H16" s="223">
        <v>475065240</v>
      </c>
      <c r="I16" s="223"/>
      <c r="J16" s="223"/>
      <c r="K16" s="223"/>
    </row>
    <row r="17" spans="2:11">
      <c r="B17" s="102"/>
      <c r="C17" s="442" t="s">
        <v>664</v>
      </c>
      <c r="D17" s="223">
        <v>120430</v>
      </c>
      <c r="E17" s="223"/>
      <c r="F17" s="223"/>
      <c r="G17" s="223"/>
      <c r="H17" s="223">
        <v>120430</v>
      </c>
      <c r="I17" s="223"/>
      <c r="J17" s="223"/>
      <c r="K17" s="223"/>
    </row>
    <row r="18" spans="2:11">
      <c r="B18" s="102"/>
      <c r="C18" s="442" t="s">
        <v>665</v>
      </c>
      <c r="D18" s="444"/>
      <c r="E18" s="445"/>
      <c r="F18" s="445"/>
      <c r="G18" s="446"/>
      <c r="H18" s="223"/>
      <c r="I18" s="223"/>
      <c r="J18" s="223"/>
      <c r="K18" s="223"/>
    </row>
    <row r="19" spans="2:11">
      <c r="B19" s="102"/>
      <c r="C19" s="379" t="s">
        <v>666</v>
      </c>
      <c r="D19" s="223">
        <v>284257195</v>
      </c>
      <c r="E19" s="223"/>
      <c r="F19" s="223"/>
      <c r="G19" s="223"/>
      <c r="H19" s="223">
        <v>137474909</v>
      </c>
      <c r="I19" s="223"/>
      <c r="J19" s="223"/>
      <c r="K19" s="223"/>
    </row>
    <row r="20" spans="2:11">
      <c r="B20" s="102"/>
      <c r="C20" s="442" t="s">
        <v>667</v>
      </c>
      <c r="D20" s="223">
        <v>129030609</v>
      </c>
      <c r="E20" s="223"/>
      <c r="F20" s="223"/>
      <c r="G20" s="223"/>
      <c r="H20" s="223">
        <v>129030609</v>
      </c>
      <c r="I20" s="223"/>
      <c r="J20" s="223"/>
      <c r="K20" s="223"/>
    </row>
    <row r="21" spans="2:11">
      <c r="B21" s="102"/>
      <c r="C21" s="442" t="s">
        <v>668</v>
      </c>
      <c r="D21" s="223">
        <v>0</v>
      </c>
      <c r="E21" s="223"/>
      <c r="F21" s="223"/>
      <c r="G21" s="223"/>
      <c r="H21" s="223">
        <v>0</v>
      </c>
      <c r="I21" s="223"/>
      <c r="J21" s="223"/>
      <c r="K21" s="223"/>
    </row>
    <row r="22" spans="2:11">
      <c r="B22" s="102"/>
      <c r="C22" s="442" t="s">
        <v>669</v>
      </c>
      <c r="D22" s="223">
        <v>155226586</v>
      </c>
      <c r="E22" s="223"/>
      <c r="F22" s="223"/>
      <c r="G22" s="223"/>
      <c r="H22" s="223">
        <v>8444300</v>
      </c>
      <c r="I22" s="223"/>
      <c r="J22" s="223"/>
      <c r="K22" s="223"/>
    </row>
    <row r="23" spans="2:11">
      <c r="B23" s="102"/>
      <c r="C23" s="379" t="s">
        <v>670</v>
      </c>
      <c r="D23" s="223">
        <v>8070843</v>
      </c>
      <c r="E23" s="223"/>
      <c r="F23" s="223"/>
      <c r="G23" s="223"/>
      <c r="H23" s="223">
        <v>0</v>
      </c>
      <c r="I23" s="223"/>
      <c r="J23" s="223"/>
      <c r="K23" s="223"/>
    </row>
    <row r="24" spans="2:11">
      <c r="B24" s="102"/>
      <c r="C24" s="379" t="s">
        <v>671</v>
      </c>
      <c r="D24" s="223">
        <v>1266697173</v>
      </c>
      <c r="E24" s="223"/>
      <c r="F24" s="223"/>
      <c r="G24" s="223"/>
      <c r="H24" s="223">
        <v>342068863</v>
      </c>
      <c r="I24" s="223"/>
      <c r="J24" s="223"/>
      <c r="K24" s="223"/>
    </row>
    <row r="25" spans="2:11">
      <c r="B25" s="102"/>
      <c r="C25" s="379" t="s">
        <v>672</v>
      </c>
      <c r="D25" s="444"/>
      <c r="E25" s="445"/>
      <c r="F25" s="445"/>
      <c r="G25" s="446"/>
      <c r="H25" s="223">
        <v>2451950157</v>
      </c>
      <c r="I25" s="223"/>
      <c r="J25" s="223"/>
      <c r="K25" s="223"/>
    </row>
    <row r="26" spans="2:11">
      <c r="B26" s="447" t="s">
        <v>673</v>
      </c>
      <c r="C26" s="195"/>
      <c r="D26" s="195"/>
      <c r="E26" s="195"/>
      <c r="F26" s="195"/>
      <c r="G26" s="195"/>
      <c r="H26" s="195"/>
      <c r="I26" s="195"/>
      <c r="J26" s="195"/>
      <c r="K26" s="196"/>
    </row>
    <row r="27" spans="2:11">
      <c r="B27" s="161"/>
      <c r="C27" s="379" t="s">
        <v>674</v>
      </c>
      <c r="D27" s="223"/>
      <c r="E27" s="223"/>
      <c r="F27" s="223"/>
      <c r="G27" s="223"/>
      <c r="H27" s="223"/>
      <c r="I27" s="223"/>
      <c r="J27" s="223"/>
      <c r="K27" s="223"/>
    </row>
    <row r="28" spans="2:11">
      <c r="B28" s="161"/>
      <c r="C28" s="379" t="s">
        <v>675</v>
      </c>
      <c r="D28" s="223">
        <v>329954263</v>
      </c>
      <c r="E28" s="223"/>
      <c r="F28" s="223"/>
      <c r="G28" s="223"/>
      <c r="H28" s="223">
        <v>212426052</v>
      </c>
      <c r="I28" s="223"/>
      <c r="J28" s="223"/>
      <c r="K28" s="223"/>
    </row>
    <row r="29" spans="2:11">
      <c r="B29" s="102"/>
      <c r="C29" s="379" t="s">
        <v>676</v>
      </c>
      <c r="D29" s="223">
        <v>1998209</v>
      </c>
      <c r="E29" s="223"/>
      <c r="F29" s="223"/>
      <c r="G29" s="223"/>
      <c r="H29" s="223">
        <v>1998209</v>
      </c>
      <c r="I29" s="223"/>
      <c r="J29" s="223"/>
      <c r="K29" s="223"/>
    </row>
    <row r="30" spans="2:11" ht="47.5" customHeight="1">
      <c r="B30" s="102"/>
      <c r="C30" s="379" t="s">
        <v>1961</v>
      </c>
      <c r="D30" s="444"/>
      <c r="E30" s="445"/>
      <c r="F30" s="445"/>
      <c r="G30" s="446"/>
      <c r="H30" s="223"/>
      <c r="I30" s="223"/>
      <c r="J30" s="223"/>
      <c r="K30" s="223"/>
    </row>
    <row r="31" spans="2:11">
      <c r="B31" s="102"/>
      <c r="C31" s="379" t="s">
        <v>677</v>
      </c>
      <c r="D31" s="444"/>
      <c r="E31" s="445"/>
      <c r="F31" s="445"/>
      <c r="G31" s="446"/>
      <c r="H31" s="223"/>
      <c r="I31" s="223"/>
      <c r="J31" s="223"/>
      <c r="K31" s="223"/>
    </row>
    <row r="32" spans="2:11">
      <c r="B32" s="102"/>
      <c r="C32" s="379" t="s">
        <v>678</v>
      </c>
      <c r="D32" s="223">
        <v>331952471</v>
      </c>
      <c r="E32" s="223"/>
      <c r="F32" s="223"/>
      <c r="G32" s="223"/>
      <c r="H32" s="223">
        <v>214424261</v>
      </c>
      <c r="I32" s="223"/>
      <c r="J32" s="223"/>
      <c r="K32" s="223"/>
    </row>
    <row r="33" spans="2:11">
      <c r="B33" s="102"/>
      <c r="C33" s="442" t="s">
        <v>679</v>
      </c>
      <c r="D33" s="223"/>
      <c r="E33" s="223"/>
      <c r="F33" s="223"/>
      <c r="G33" s="223"/>
      <c r="H33" s="223"/>
      <c r="I33" s="223"/>
      <c r="J33" s="223"/>
      <c r="K33" s="223"/>
    </row>
    <row r="34" spans="2:11">
      <c r="B34" s="102"/>
      <c r="C34" s="442" t="s">
        <v>680</v>
      </c>
      <c r="D34" s="223"/>
      <c r="E34" s="223"/>
      <c r="F34" s="223"/>
      <c r="G34" s="223"/>
      <c r="H34" s="223"/>
      <c r="I34" s="223"/>
      <c r="J34" s="223"/>
      <c r="K34" s="223"/>
    </row>
    <row r="35" spans="2:11">
      <c r="B35" s="102"/>
      <c r="C35" s="442" t="s">
        <v>681</v>
      </c>
      <c r="D35" s="223">
        <v>331952471</v>
      </c>
      <c r="E35" s="223"/>
      <c r="F35" s="223"/>
      <c r="G35" s="223"/>
      <c r="H35" s="223">
        <v>214424261</v>
      </c>
      <c r="I35" s="223"/>
      <c r="J35" s="223"/>
      <c r="K35" s="223"/>
    </row>
    <row r="36" spans="2:11">
      <c r="B36" s="447" t="s">
        <v>682</v>
      </c>
      <c r="C36" s="195"/>
      <c r="D36" s="195"/>
      <c r="E36" s="195"/>
      <c r="F36" s="195"/>
      <c r="G36" s="195"/>
      <c r="H36" s="195"/>
      <c r="I36" s="195"/>
      <c r="J36" s="195"/>
      <c r="K36" s="196"/>
    </row>
    <row r="37" spans="2:11">
      <c r="B37" s="161"/>
      <c r="C37" s="382" t="s">
        <v>683</v>
      </c>
      <c r="D37" s="444"/>
      <c r="E37" s="445"/>
      <c r="F37" s="445"/>
      <c r="G37" s="446"/>
      <c r="H37" s="223">
        <v>4104876121</v>
      </c>
      <c r="I37" s="223"/>
      <c r="J37" s="223"/>
      <c r="K37" s="223"/>
    </row>
    <row r="38" spans="2:11">
      <c r="B38" s="161"/>
      <c r="C38" s="382" t="s">
        <v>684</v>
      </c>
      <c r="D38" s="444"/>
      <c r="E38" s="445"/>
      <c r="F38" s="445"/>
      <c r="G38" s="446"/>
      <c r="H38" s="223">
        <v>2237525896</v>
      </c>
      <c r="I38" s="223"/>
      <c r="J38" s="223"/>
      <c r="K38" s="223"/>
    </row>
    <row r="39" spans="2:11">
      <c r="B39" s="104"/>
      <c r="C39" s="382" t="s">
        <v>685</v>
      </c>
      <c r="D39" s="444"/>
      <c r="E39" s="445"/>
      <c r="F39" s="445"/>
      <c r="G39" s="446"/>
      <c r="H39" s="249">
        <v>1.8384</v>
      </c>
      <c r="I39" s="249"/>
      <c r="J39" s="249"/>
      <c r="K39" s="249"/>
    </row>
    <row r="41" spans="2:11">
      <c r="B41" s="32"/>
    </row>
  </sheetData>
  <mergeCells count="4">
    <mergeCell ref="B2:K2"/>
    <mergeCell ref="D5:G5"/>
    <mergeCell ref="H5:K5"/>
    <mergeCell ref="D9:G9"/>
  </mergeCells>
  <pageMargins left="0.70866141732283472" right="0.70866141732283472" top="0.74803149606299213" bottom="0.74803149606299213" header="0.31496062992125984" footer="0.31496062992125984"/>
  <pageSetup paperSize="9" orientation="landscape" r:id="rId1"/>
  <headerFooter>
    <oddHeader>&amp;CEN
Annex XIII</oddHeader>
    <oddFooter>&amp;C&amp;"Calibri"&amp;11&amp;K000000&amp;P_x000D_&amp;1#&amp;"Calibri"&amp;10&amp;K000000Internal</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15"/>
  <dimension ref="A1:C12"/>
  <sheetViews>
    <sheetView showGridLines="0" showRowColHeaders="0" zoomScale="60" zoomScaleNormal="60" workbookViewId="0">
      <selection activeCell="C32" sqref="C32"/>
    </sheetView>
  </sheetViews>
  <sheetFormatPr defaultColWidth="9" defaultRowHeight="14.5"/>
  <cols>
    <col min="1" max="1" width="2.54296875" style="50" customWidth="1"/>
    <col min="2" max="2" width="50.54296875" style="50" customWidth="1"/>
    <col min="3" max="3" width="152.90625" style="50" customWidth="1"/>
    <col min="4" max="16384" width="9" style="50"/>
  </cols>
  <sheetData>
    <row r="1" spans="1:3" ht="10.15" customHeight="1"/>
    <row r="2" spans="1:3" ht="28" customHeight="1">
      <c r="B2" s="565" t="s">
        <v>1025</v>
      </c>
      <c r="C2" s="566"/>
    </row>
    <row r="3" spans="1:3" ht="14.5" customHeight="1">
      <c r="B3" s="172"/>
    </row>
    <row r="5" spans="1:3">
      <c r="C5" s="448" t="s">
        <v>1962</v>
      </c>
    </row>
    <row r="6" spans="1:3" ht="58">
      <c r="A6" s="53"/>
      <c r="B6" s="110" t="s">
        <v>686</v>
      </c>
      <c r="C6" s="358" t="s">
        <v>1910</v>
      </c>
    </row>
    <row r="7" spans="1:3" ht="29">
      <c r="A7" s="53"/>
      <c r="B7" s="110" t="s">
        <v>687</v>
      </c>
      <c r="C7" s="358" t="s">
        <v>1911</v>
      </c>
    </row>
    <row r="8" spans="1:3" ht="29">
      <c r="A8" s="53"/>
      <c r="B8" s="110" t="s">
        <v>688</v>
      </c>
      <c r="C8" s="358" t="s">
        <v>1763</v>
      </c>
    </row>
    <row r="9" spans="1:3" ht="29">
      <c r="A9" s="53"/>
      <c r="B9" s="110" t="s">
        <v>689</v>
      </c>
      <c r="C9" s="358" t="s">
        <v>1764</v>
      </c>
    </row>
    <row r="10" spans="1:3" ht="43.5">
      <c r="A10" s="53"/>
      <c r="B10" s="110" t="s">
        <v>690</v>
      </c>
      <c r="C10" s="358" t="s">
        <v>1765</v>
      </c>
    </row>
    <row r="11" spans="1:3">
      <c r="A11" s="53"/>
      <c r="B11" s="110" t="s">
        <v>691</v>
      </c>
      <c r="C11" s="358" t="s">
        <v>1912</v>
      </c>
    </row>
    <row r="12" spans="1:3" ht="63" customHeight="1">
      <c r="A12" s="53"/>
      <c r="B12" s="110" t="s">
        <v>692</v>
      </c>
      <c r="C12" s="358" t="s">
        <v>1909</v>
      </c>
    </row>
  </sheetData>
  <mergeCells count="1">
    <mergeCell ref="B2:C2"/>
  </mergeCells>
  <pageMargins left="0.70866141732283472" right="0.70866141732283472" top="0.74803149606299213" bottom="0.74803149606299213" header="0.31496062992125984" footer="0.31496062992125984"/>
  <pageSetup paperSize="9" orientation="landscape" r:id="rId1"/>
  <headerFooter>
    <oddHeader>&amp;CEN
Annex XIII</oddHeader>
    <oddFooter>&amp;C&amp;"Calibri"&amp;11&amp;K000000&amp;P_x000D_&amp;1#&amp;"Calibri"&amp;10&amp;K000000Internal</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16"/>
  <dimension ref="B1:H43"/>
  <sheetViews>
    <sheetView showGridLines="0" showRowColHeaders="0" zoomScale="70" zoomScaleNormal="70" workbookViewId="0">
      <selection activeCell="C51" sqref="C51"/>
    </sheetView>
  </sheetViews>
  <sheetFormatPr defaultColWidth="9.1796875" defaultRowHeight="14.5"/>
  <cols>
    <col min="1" max="1" width="2.54296875" style="50" customWidth="1"/>
    <col min="2" max="2" width="9.1796875" style="50"/>
    <col min="3" max="3" width="104.1796875" style="50" customWidth="1"/>
    <col min="4" max="8" width="18.54296875" style="50" customWidth="1"/>
    <col min="9" max="9" width="16.81640625" style="50" customWidth="1"/>
    <col min="10" max="10" width="18.54296875" style="50" customWidth="1"/>
    <col min="11" max="16384" width="9.1796875" style="50"/>
  </cols>
  <sheetData>
    <row r="1" spans="2:8" ht="10.15" customHeight="1"/>
    <row r="2" spans="2:8" ht="28" customHeight="1">
      <c r="B2" s="565" t="s">
        <v>999</v>
      </c>
      <c r="C2" s="566"/>
      <c r="D2" s="566"/>
      <c r="E2" s="566"/>
      <c r="F2" s="566"/>
      <c r="G2" s="566"/>
      <c r="H2" s="566"/>
    </row>
    <row r="3" spans="2:8" ht="14.5" customHeight="1">
      <c r="B3" s="172"/>
    </row>
    <row r="4" spans="2:8" ht="15.5">
      <c r="B4" s="39"/>
    </row>
    <row r="5" spans="2:8" ht="15.75" customHeight="1">
      <c r="C5" s="168"/>
      <c r="D5" s="571" t="s">
        <v>693</v>
      </c>
      <c r="E5" s="571"/>
      <c r="F5" s="571"/>
      <c r="G5" s="571"/>
      <c r="H5" s="571" t="s">
        <v>694</v>
      </c>
    </row>
    <row r="6" spans="2:8" ht="15" customHeight="1">
      <c r="B6" s="39"/>
      <c r="D6" s="392" t="s">
        <v>695</v>
      </c>
      <c r="E6" s="392" t="s">
        <v>696</v>
      </c>
      <c r="F6" s="392" t="s">
        <v>697</v>
      </c>
      <c r="G6" s="392" t="s">
        <v>698</v>
      </c>
      <c r="H6" s="571"/>
    </row>
    <row r="7" spans="2:8" ht="14.5" customHeight="1">
      <c r="B7" s="192" t="s">
        <v>699</v>
      </c>
      <c r="C7" s="193"/>
      <c r="D7" s="193"/>
      <c r="E7" s="193"/>
      <c r="F7" s="193"/>
      <c r="G7" s="193"/>
      <c r="H7" s="194"/>
    </row>
    <row r="8" spans="2:8" ht="14.5" customHeight="1">
      <c r="B8" s="613"/>
      <c r="C8" s="369" t="s">
        <v>700</v>
      </c>
      <c r="D8" s="250">
        <v>2085046626.8613999</v>
      </c>
      <c r="E8" s="250">
        <v>449067.36</v>
      </c>
      <c r="F8" s="250">
        <v>750031.59</v>
      </c>
      <c r="G8" s="250">
        <v>204480661.33230001</v>
      </c>
      <c r="H8" s="250">
        <v>2289527288.1936002</v>
      </c>
    </row>
    <row r="9" spans="2:8" ht="14.5" customHeight="1">
      <c r="B9" s="614"/>
      <c r="C9" s="449" t="s">
        <v>303</v>
      </c>
      <c r="D9" s="250">
        <v>2085046626.8613999</v>
      </c>
      <c r="E9" s="250">
        <v>449067.36</v>
      </c>
      <c r="F9" s="250">
        <v>750031.59</v>
      </c>
      <c r="G9" s="250">
        <v>204480661.33230001</v>
      </c>
      <c r="H9" s="250">
        <v>2289527288.1936998</v>
      </c>
    </row>
    <row r="10" spans="2:8" ht="14.5" customHeight="1">
      <c r="B10" s="614"/>
      <c r="C10" s="449" t="s">
        <v>701</v>
      </c>
      <c r="D10" s="222"/>
      <c r="E10" s="250"/>
      <c r="F10" s="250"/>
      <c r="G10" s="250"/>
      <c r="H10" s="250"/>
    </row>
    <row r="11" spans="2:8" ht="14.5" customHeight="1">
      <c r="B11" s="614"/>
      <c r="C11" s="369" t="s">
        <v>702</v>
      </c>
      <c r="D11" s="222"/>
      <c r="E11" s="250">
        <v>39096331794.056999</v>
      </c>
      <c r="F11" s="250">
        <v>216363582.93279999</v>
      </c>
      <c r="G11" s="250">
        <v>1586172929.0495</v>
      </c>
      <c r="H11" s="250">
        <v>38347717196.828903</v>
      </c>
    </row>
    <row r="12" spans="2:8" ht="14.5" customHeight="1">
      <c r="B12" s="614"/>
      <c r="C12" s="449" t="s">
        <v>659</v>
      </c>
      <c r="D12" s="222"/>
      <c r="E12" s="250">
        <v>27516845073.8144</v>
      </c>
      <c r="F12" s="250">
        <v>85523495.957499996</v>
      </c>
      <c r="G12" s="250">
        <v>758110568.70229995</v>
      </c>
      <c r="H12" s="250">
        <v>26980360709.9856</v>
      </c>
    </row>
    <row r="13" spans="2:8" ht="14.5" customHeight="1">
      <c r="B13" s="614"/>
      <c r="C13" s="449" t="s">
        <v>660</v>
      </c>
      <c r="D13" s="222"/>
      <c r="E13" s="250">
        <v>11579486720.242599</v>
      </c>
      <c r="F13" s="250">
        <v>130840086.9753</v>
      </c>
      <c r="G13" s="250">
        <v>828062360.34720004</v>
      </c>
      <c r="H13" s="250">
        <v>11367356486.8433</v>
      </c>
    </row>
    <row r="14" spans="2:8" ht="14.5" customHeight="1">
      <c r="B14" s="614"/>
      <c r="C14" s="369" t="s">
        <v>703</v>
      </c>
      <c r="D14" s="222"/>
      <c r="E14" s="250">
        <v>3437609488.9808998</v>
      </c>
      <c r="F14" s="250">
        <v>834016535.8477</v>
      </c>
      <c r="G14" s="250">
        <v>6163822949.7129002</v>
      </c>
      <c r="H14" s="250">
        <v>7041874300.6883001</v>
      </c>
    </row>
    <row r="15" spans="2:8" ht="14.5" customHeight="1">
      <c r="B15" s="614"/>
      <c r="C15" s="449" t="s">
        <v>704</v>
      </c>
      <c r="D15" s="222"/>
      <c r="E15" s="250"/>
      <c r="F15" s="250"/>
      <c r="G15" s="250"/>
      <c r="H15" s="250"/>
    </row>
    <row r="16" spans="2:8" ht="14.5" customHeight="1">
      <c r="B16" s="614"/>
      <c r="C16" s="449" t="s">
        <v>705</v>
      </c>
      <c r="D16" s="222"/>
      <c r="E16" s="250">
        <v>3437609488.9808998</v>
      </c>
      <c r="F16" s="250">
        <v>834016535.8477</v>
      </c>
      <c r="G16" s="250">
        <v>6163822949.7129002</v>
      </c>
      <c r="H16" s="250">
        <v>7041874300.6883001</v>
      </c>
    </row>
    <row r="17" spans="2:8" ht="14.5" customHeight="1">
      <c r="B17" s="614"/>
      <c r="C17" s="369" t="s">
        <v>706</v>
      </c>
      <c r="D17" s="222"/>
      <c r="E17" s="250"/>
      <c r="F17" s="250"/>
      <c r="G17" s="250"/>
      <c r="H17" s="250"/>
    </row>
    <row r="18" spans="2:8" ht="14.5" customHeight="1">
      <c r="B18" s="614"/>
      <c r="C18" s="369" t="s">
        <v>707</v>
      </c>
      <c r="D18" s="250">
        <v>3278979.93</v>
      </c>
      <c r="E18" s="250">
        <v>378996572.35820001</v>
      </c>
      <c r="F18" s="250">
        <v>9893164.6950000003</v>
      </c>
      <c r="G18" s="250">
        <v>423516740.05250001</v>
      </c>
      <c r="H18" s="250">
        <v>428463322.39999998</v>
      </c>
    </row>
    <row r="19" spans="2:8" ht="14.5" customHeight="1">
      <c r="B19" s="614"/>
      <c r="C19" s="449" t="s">
        <v>708</v>
      </c>
      <c r="D19" s="250">
        <v>3278979.93</v>
      </c>
      <c r="E19" s="610"/>
      <c r="F19" s="611"/>
      <c r="G19" s="611"/>
      <c r="H19" s="612"/>
    </row>
    <row r="20" spans="2:8" ht="14.5" customHeight="1">
      <c r="B20" s="615"/>
      <c r="C20" s="449" t="s">
        <v>709</v>
      </c>
      <c r="D20" s="222"/>
      <c r="E20" s="250">
        <v>378996572.35820001</v>
      </c>
      <c r="F20" s="250">
        <v>9893164.6950000003</v>
      </c>
      <c r="G20" s="250">
        <v>423516740.05250001</v>
      </c>
      <c r="H20" s="250">
        <v>428463322.39999998</v>
      </c>
    </row>
    <row r="21" spans="2:8" ht="14.5" customHeight="1">
      <c r="B21" s="568" t="s">
        <v>710</v>
      </c>
      <c r="C21" s="569"/>
      <c r="D21" s="569"/>
      <c r="E21" s="569"/>
      <c r="F21" s="569"/>
      <c r="G21" s="570"/>
      <c r="H21" s="401">
        <v>48107582108.110901</v>
      </c>
    </row>
    <row r="22" spans="2:8" ht="14.5" customHeight="1">
      <c r="B22" s="192" t="s">
        <v>711</v>
      </c>
      <c r="C22" s="193"/>
      <c r="D22" s="193"/>
      <c r="E22" s="193"/>
      <c r="F22" s="193"/>
      <c r="G22" s="193"/>
      <c r="H22" s="194"/>
    </row>
    <row r="23" spans="2:8" ht="14.5" customHeight="1">
      <c r="B23" s="613"/>
      <c r="C23" s="369" t="s">
        <v>656</v>
      </c>
      <c r="D23" s="610"/>
      <c r="E23" s="611"/>
      <c r="F23" s="611"/>
      <c r="G23" s="612"/>
      <c r="H23" s="250">
        <v>218415817.2827</v>
      </c>
    </row>
    <row r="24" spans="2:8" ht="14.5" customHeight="1">
      <c r="B24" s="614"/>
      <c r="C24" s="369" t="s">
        <v>1677</v>
      </c>
      <c r="D24" s="222"/>
      <c r="E24" s="250">
        <v>306540810.53789997</v>
      </c>
      <c r="F24" s="250">
        <v>305684961.60189998</v>
      </c>
      <c r="G24" s="250">
        <v>8404164997.7090998</v>
      </c>
      <c r="H24" s="250">
        <v>7663932154.3716002</v>
      </c>
    </row>
    <row r="25" spans="2:8" ht="14.5" customHeight="1">
      <c r="B25" s="614"/>
      <c r="C25" s="369" t="s">
        <v>712</v>
      </c>
      <c r="D25" s="222"/>
      <c r="E25" s="250"/>
      <c r="F25" s="250"/>
      <c r="G25" s="250"/>
      <c r="H25" s="250"/>
    </row>
    <row r="26" spans="2:8" ht="14.5" customHeight="1">
      <c r="B26" s="614"/>
      <c r="C26" s="369" t="s">
        <v>713</v>
      </c>
      <c r="D26" s="222"/>
      <c r="E26" s="250">
        <v>2683307193.2870002</v>
      </c>
      <c r="F26" s="250">
        <v>2422518703.8583002</v>
      </c>
      <c r="G26" s="250">
        <v>32171607866.552101</v>
      </c>
      <c r="H26" s="250">
        <v>24818063391.7528</v>
      </c>
    </row>
    <row r="27" spans="2:8" ht="14.5" customHeight="1">
      <c r="B27" s="614"/>
      <c r="C27" s="451" t="s">
        <v>714</v>
      </c>
      <c r="D27" s="222"/>
      <c r="E27" s="250">
        <v>751092676.02999997</v>
      </c>
      <c r="F27" s="250">
        <v>749932171.91999996</v>
      </c>
      <c r="G27" s="250"/>
      <c r="H27" s="250">
        <v>374966085.95999998</v>
      </c>
    </row>
    <row r="28" spans="2:8" ht="14.5" customHeight="1">
      <c r="B28" s="614"/>
      <c r="C28" s="449" t="s">
        <v>715</v>
      </c>
      <c r="D28" s="222"/>
      <c r="E28" s="250">
        <v>99828919.494900003</v>
      </c>
      <c r="F28" s="250">
        <v>72602.17</v>
      </c>
      <c r="G28" s="250">
        <v>79618926.035099998</v>
      </c>
      <c r="H28" s="250">
        <v>89638119.069600001</v>
      </c>
    </row>
    <row r="29" spans="2:8" ht="14.5" customHeight="1">
      <c r="B29" s="614"/>
      <c r="C29" s="449" t="s">
        <v>716</v>
      </c>
      <c r="D29" s="222"/>
      <c r="E29" s="250">
        <v>916202874.97619998</v>
      </c>
      <c r="F29" s="250">
        <v>747103511.38300002</v>
      </c>
      <c r="G29" s="250">
        <v>5966526639.7573996</v>
      </c>
      <c r="H29" s="250">
        <v>5601019549.5749998</v>
      </c>
    </row>
    <row r="30" spans="2:8" ht="14.5" customHeight="1">
      <c r="B30" s="614"/>
      <c r="C30" s="452" t="s">
        <v>717</v>
      </c>
      <c r="D30" s="222"/>
      <c r="E30" s="250">
        <v>196825617.25709999</v>
      </c>
      <c r="F30" s="250">
        <v>174743191.29769999</v>
      </c>
      <c r="G30" s="250">
        <v>1510906436.9921999</v>
      </c>
      <c r="H30" s="250">
        <v>1167873588.3224001</v>
      </c>
    </row>
    <row r="31" spans="2:8" ht="14.5" customHeight="1">
      <c r="B31" s="614"/>
      <c r="C31" s="449" t="s">
        <v>718</v>
      </c>
      <c r="D31" s="222"/>
      <c r="E31" s="250">
        <v>909874535.99590003</v>
      </c>
      <c r="F31" s="250">
        <v>923408040.09529996</v>
      </c>
      <c r="G31" s="250">
        <v>26108981064.279598</v>
      </c>
      <c r="H31" s="250">
        <v>18729384029.7948</v>
      </c>
    </row>
    <row r="32" spans="2:8" ht="14.5" customHeight="1">
      <c r="B32" s="614"/>
      <c r="C32" s="452" t="s">
        <v>717</v>
      </c>
      <c r="D32" s="222"/>
      <c r="E32" s="250">
        <v>756286190.05799997</v>
      </c>
      <c r="F32" s="250">
        <v>773259410.62059999</v>
      </c>
      <c r="G32" s="250">
        <v>21899455814.442101</v>
      </c>
      <c r="H32" s="250">
        <v>14999419079.726601</v>
      </c>
    </row>
    <row r="33" spans="2:8" ht="14.5" customHeight="1">
      <c r="B33" s="614"/>
      <c r="C33" s="449" t="s">
        <v>719</v>
      </c>
      <c r="D33" s="222"/>
      <c r="E33" s="250">
        <v>6308186.79</v>
      </c>
      <c r="F33" s="250">
        <v>2002378.29</v>
      </c>
      <c r="G33" s="250">
        <v>16481236.48</v>
      </c>
      <c r="H33" s="250">
        <v>23055607.353500001</v>
      </c>
    </row>
    <row r="34" spans="2:8" ht="14.5" customHeight="1">
      <c r="B34" s="614"/>
      <c r="C34" s="369" t="s">
        <v>720</v>
      </c>
      <c r="D34" s="222"/>
      <c r="E34" s="250"/>
      <c r="F34" s="250"/>
      <c r="G34" s="250"/>
      <c r="H34" s="250"/>
    </row>
    <row r="35" spans="2:8" ht="14.5" customHeight="1">
      <c r="B35" s="614"/>
      <c r="C35" s="369" t="s">
        <v>721</v>
      </c>
      <c r="D35" s="250"/>
      <c r="E35" s="250">
        <v>1678791358.6168001</v>
      </c>
      <c r="F35" s="250">
        <v>5837764.6528000003</v>
      </c>
      <c r="G35" s="250">
        <v>964929898.69550002</v>
      </c>
      <c r="H35" s="250">
        <v>1058637278.3513</v>
      </c>
    </row>
    <row r="36" spans="2:8" ht="14.5" customHeight="1">
      <c r="B36" s="614"/>
      <c r="C36" s="449" t="s">
        <v>722</v>
      </c>
      <c r="D36" s="610"/>
      <c r="E36" s="611"/>
      <c r="F36" s="612"/>
      <c r="G36" s="250"/>
      <c r="H36" s="250"/>
    </row>
    <row r="37" spans="2:8" ht="14.5" customHeight="1">
      <c r="B37" s="614"/>
      <c r="C37" s="449" t="s">
        <v>723</v>
      </c>
      <c r="D37" s="222"/>
      <c r="E37" s="224">
        <v>3500270.5512000001</v>
      </c>
      <c r="F37" s="224"/>
      <c r="G37" s="224">
        <v>156322192.81</v>
      </c>
      <c r="H37" s="250">
        <v>135849093.85699999</v>
      </c>
    </row>
    <row r="38" spans="2:8" ht="14.5" customHeight="1">
      <c r="B38" s="614"/>
      <c r="C38" s="449" t="s">
        <v>945</v>
      </c>
      <c r="D38" s="222"/>
      <c r="E38" s="224">
        <v>11570019.552999999</v>
      </c>
      <c r="F38" s="610"/>
      <c r="G38" s="612"/>
      <c r="H38" s="250">
        <v>11570019.552999999</v>
      </c>
    </row>
    <row r="39" spans="2:8" ht="14.5" customHeight="1">
      <c r="B39" s="614"/>
      <c r="C39" s="449" t="s">
        <v>724</v>
      </c>
      <c r="D39" s="222"/>
      <c r="E39" s="224">
        <v>1187775283.9265001</v>
      </c>
      <c r="F39" s="610"/>
      <c r="G39" s="612"/>
      <c r="H39" s="250">
        <v>59388764.1963</v>
      </c>
    </row>
    <row r="40" spans="2:8" ht="14.5" customHeight="1">
      <c r="B40" s="614"/>
      <c r="C40" s="449" t="s">
        <v>725</v>
      </c>
      <c r="D40" s="222"/>
      <c r="E40" s="250">
        <v>475945784.58609998</v>
      </c>
      <c r="F40" s="250">
        <v>5837764.6528000003</v>
      </c>
      <c r="G40" s="250">
        <v>808607705.88549995</v>
      </c>
      <c r="H40" s="250">
        <v>851829400.745</v>
      </c>
    </row>
    <row r="41" spans="2:8" ht="14.5" customHeight="1">
      <c r="B41" s="615"/>
      <c r="C41" s="369" t="s">
        <v>726</v>
      </c>
      <c r="D41" s="222"/>
      <c r="E41" s="250">
        <v>1955784060.8699999</v>
      </c>
      <c r="F41" s="250">
        <v>2105775.59</v>
      </c>
      <c r="G41" s="250">
        <v>40996676.009999998</v>
      </c>
      <c r="H41" s="250">
        <v>99944325.623500004</v>
      </c>
    </row>
    <row r="42" spans="2:8" ht="14.5" customHeight="1">
      <c r="B42" s="568" t="s">
        <v>727</v>
      </c>
      <c r="C42" s="569"/>
      <c r="D42" s="569"/>
      <c r="E42" s="569"/>
      <c r="F42" s="569"/>
      <c r="G42" s="570"/>
      <c r="H42" s="401">
        <v>33858992967.382</v>
      </c>
    </row>
    <row r="43" spans="2:8" ht="14.5" customHeight="1">
      <c r="B43" s="607" t="s">
        <v>728</v>
      </c>
      <c r="C43" s="608"/>
      <c r="D43" s="608"/>
      <c r="E43" s="608"/>
      <c r="F43" s="608"/>
      <c r="G43" s="609"/>
      <c r="H43" s="450">
        <v>1.4208000000000001</v>
      </c>
    </row>
  </sheetData>
  <mergeCells count="13">
    <mergeCell ref="B2:H2"/>
    <mergeCell ref="D5:G5"/>
    <mergeCell ref="H5:H6"/>
    <mergeCell ref="B21:G21"/>
    <mergeCell ref="B42:G42"/>
    <mergeCell ref="B43:G43"/>
    <mergeCell ref="E19:H19"/>
    <mergeCell ref="D23:G23"/>
    <mergeCell ref="D36:F36"/>
    <mergeCell ref="F38:G38"/>
    <mergeCell ref="F39:G39"/>
    <mergeCell ref="B8:B20"/>
    <mergeCell ref="B23:B41"/>
  </mergeCells>
  <pageMargins left="0.70866141732283472" right="0.70866141732283472" top="0.74803149606299213" bottom="0.74803149606299213" header="0.31496062992125984" footer="0.31496062992125984"/>
  <pageSetup paperSize="9" orientation="landscape" r:id="rId1"/>
  <headerFooter>
    <oddHeader>&amp;CEN
Annex XIII</oddHeader>
    <oddFooter>&amp;C&amp;"Calibri"&amp;11&amp;K000000&amp;P_x000D_&amp;1#&amp;"Calibri"&amp;10&amp;K000000Internal</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22">
    <pageSetUpPr fitToPage="1"/>
  </sheetPr>
  <dimension ref="B1:C9"/>
  <sheetViews>
    <sheetView showGridLines="0" zoomScale="60" zoomScaleNormal="60" workbookViewId="0">
      <selection activeCell="B21" sqref="B21"/>
    </sheetView>
  </sheetViews>
  <sheetFormatPr defaultColWidth="9" defaultRowHeight="14.5"/>
  <cols>
    <col min="1" max="1" width="2.54296875" style="50" customWidth="1"/>
    <col min="2" max="2" width="65.81640625" style="50" customWidth="1"/>
    <col min="3" max="3" width="188.90625" style="51" customWidth="1"/>
    <col min="4" max="16384" width="9" style="50"/>
  </cols>
  <sheetData>
    <row r="1" spans="2:3" ht="10.15" customHeight="1"/>
    <row r="2" spans="2:3" ht="28" customHeight="1">
      <c r="B2" s="565" t="s">
        <v>1021</v>
      </c>
      <c r="C2" s="566"/>
    </row>
    <row r="3" spans="2:3" ht="14.5" customHeight="1">
      <c r="B3" s="172"/>
    </row>
    <row r="4" spans="2:3" ht="14.5" customHeight="1">
      <c r="B4" s="172"/>
    </row>
    <row r="5" spans="2:3">
      <c r="B5" s="85"/>
      <c r="C5" s="392" t="s">
        <v>1952</v>
      </c>
    </row>
    <row r="6" spans="2:3" ht="130.5">
      <c r="B6" s="117" t="s">
        <v>535</v>
      </c>
      <c r="C6" s="56" t="s">
        <v>1766</v>
      </c>
    </row>
    <row r="7" spans="2:3" ht="72.5">
      <c r="B7" s="117" t="s">
        <v>536</v>
      </c>
      <c r="C7" s="56" t="s">
        <v>1913</v>
      </c>
    </row>
    <row r="8" spans="2:3" ht="43.5">
      <c r="B8" s="117" t="s">
        <v>537</v>
      </c>
      <c r="C8" s="56" t="s">
        <v>1914</v>
      </c>
    </row>
    <row r="9" spans="2:3" ht="116">
      <c r="B9" s="117" t="s">
        <v>538</v>
      </c>
      <c r="C9" s="56" t="s">
        <v>1915</v>
      </c>
    </row>
  </sheetData>
  <mergeCells count="1">
    <mergeCell ref="B2:C2"/>
  </mergeCells>
  <pageMargins left="0.70866141732283472" right="0.70866141732283472" top="0.74803149606299213" bottom="0.74803149606299213" header="0.31496062992125984" footer="0.31496062992125984"/>
  <pageSetup paperSize="9" scale="68" orientation="landscape" r:id="rId1"/>
  <headerFooter>
    <oddHeader>&amp;CEN
Annex XV</oddHeader>
    <oddFooter>&amp;C&amp;"Calibri"&amp;11&amp;K000000&amp;P_x000D_&amp;1#&amp;"Calibri"&amp;10&amp;K000000Internal</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23">
    <pageSetUpPr fitToPage="1"/>
  </sheetPr>
  <dimension ref="B1:C9"/>
  <sheetViews>
    <sheetView showGridLines="0" showRowColHeaders="0" zoomScale="60" zoomScaleNormal="60" workbookViewId="0">
      <selection activeCell="C28" sqref="C28"/>
    </sheetView>
  </sheetViews>
  <sheetFormatPr defaultColWidth="9" defaultRowHeight="14.5"/>
  <cols>
    <col min="1" max="1" width="2.54296875" style="50" customWidth="1"/>
    <col min="2" max="2" width="51" style="50" bestFit="1" customWidth="1"/>
    <col min="3" max="3" width="150.54296875" style="50" customWidth="1"/>
    <col min="4" max="16384" width="9" style="50"/>
  </cols>
  <sheetData>
    <row r="1" spans="2:3" ht="10.15" customHeight="1"/>
    <row r="2" spans="2:3" ht="28" customHeight="1">
      <c r="B2" s="565" t="s">
        <v>1022</v>
      </c>
      <c r="C2" s="566"/>
    </row>
    <row r="3" spans="2:3" ht="14.5" customHeight="1">
      <c r="B3" s="172"/>
    </row>
    <row r="4" spans="2:3" ht="14.5" customHeight="1">
      <c r="B4" s="172"/>
    </row>
    <row r="5" spans="2:3">
      <c r="C5" s="392" t="s">
        <v>1952</v>
      </c>
    </row>
    <row r="6" spans="2:3" ht="90" customHeight="1">
      <c r="B6" s="117" t="s">
        <v>539</v>
      </c>
      <c r="C6" s="298" t="s">
        <v>1916</v>
      </c>
    </row>
    <row r="7" spans="2:3" ht="43.5">
      <c r="B7" s="117" t="s">
        <v>540</v>
      </c>
      <c r="C7" s="299" t="s">
        <v>1767</v>
      </c>
    </row>
    <row r="8" spans="2:3" ht="58">
      <c r="B8" s="117" t="s">
        <v>541</v>
      </c>
      <c r="C8" s="298" t="s">
        <v>1917</v>
      </c>
    </row>
    <row r="9" spans="2:3" ht="90" customHeight="1">
      <c r="B9" s="117" t="s">
        <v>542</v>
      </c>
      <c r="C9" s="299" t="s">
        <v>1768</v>
      </c>
    </row>
  </sheetData>
  <mergeCells count="1">
    <mergeCell ref="B2:C2"/>
  </mergeCells>
  <pageMargins left="0.70866141732283472" right="0.70866141732283472" top="0.74803149606299213" bottom="0.74803149606299213" header="0.31496062992125984" footer="0.31496062992125984"/>
  <pageSetup paperSize="9" scale="68" orientation="landscape" r:id="rId1"/>
  <headerFooter>
    <oddHeader>&amp;CEN
Annex XV</oddHeader>
    <oddFooter>&amp;C&amp;"Calibri"&amp;11&amp;K000000&amp;P_x000D_&amp;1#&amp;"Calibri"&amp;10&amp;K000000Internal</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24">
    <pageSetUpPr fitToPage="1"/>
  </sheetPr>
  <dimension ref="A1:Q30"/>
  <sheetViews>
    <sheetView showGridLines="0" showRowColHeaders="0" zoomScale="60" zoomScaleNormal="60" workbookViewId="0">
      <selection activeCell="I47" sqref="I47:I48"/>
    </sheetView>
  </sheetViews>
  <sheetFormatPr defaultColWidth="9" defaultRowHeight="14.5"/>
  <cols>
    <col min="1" max="1" width="2.54296875" style="50" customWidth="1"/>
    <col min="2" max="2" width="50.81640625" style="50" customWidth="1"/>
    <col min="3" max="17" width="18.54296875" style="50" customWidth="1"/>
    <col min="18" max="16384" width="9" style="50"/>
  </cols>
  <sheetData>
    <row r="1" spans="1:17" ht="10.15" customHeight="1"/>
    <row r="2" spans="1:17" ht="28" customHeight="1">
      <c r="A2" s="51"/>
      <c r="B2" s="565" t="s">
        <v>991</v>
      </c>
      <c r="C2" s="566"/>
      <c r="D2" s="566"/>
      <c r="E2" s="566"/>
      <c r="F2" s="566"/>
      <c r="G2" s="566"/>
      <c r="H2" s="566"/>
      <c r="I2" s="566"/>
      <c r="J2" s="566"/>
      <c r="K2" s="566"/>
      <c r="L2" s="566"/>
      <c r="M2" s="566"/>
      <c r="N2" s="566"/>
      <c r="O2" s="566"/>
      <c r="P2" s="566"/>
      <c r="Q2" s="566"/>
    </row>
    <row r="3" spans="1:17" ht="14.5" customHeight="1">
      <c r="A3" s="51"/>
      <c r="B3" s="172"/>
    </row>
    <row r="4" spans="1:17">
      <c r="A4" s="59"/>
      <c r="B4" s="59"/>
    </row>
    <row r="5" spans="1:17">
      <c r="A5" s="59"/>
      <c r="B5" s="59"/>
      <c r="C5" s="590" t="s">
        <v>543</v>
      </c>
      <c r="D5" s="594"/>
      <c r="E5" s="594"/>
      <c r="F5" s="594"/>
      <c r="G5" s="594"/>
      <c r="H5" s="594"/>
      <c r="I5" s="616" t="s">
        <v>544</v>
      </c>
      <c r="J5" s="617"/>
      <c r="K5" s="617"/>
      <c r="L5" s="617"/>
      <c r="M5" s="617"/>
      <c r="N5" s="618"/>
      <c r="O5" s="572" t="s">
        <v>545</v>
      </c>
      <c r="P5" s="616" t="s">
        <v>546</v>
      </c>
      <c r="Q5" s="618"/>
    </row>
    <row r="6" spans="1:17">
      <c r="A6" s="59"/>
      <c r="B6" s="59"/>
      <c r="C6" s="590" t="s">
        <v>547</v>
      </c>
      <c r="D6" s="594"/>
      <c r="E6" s="591"/>
      <c r="F6" s="590" t="s">
        <v>548</v>
      </c>
      <c r="G6" s="594"/>
      <c r="H6" s="591"/>
      <c r="I6" s="590" t="s">
        <v>549</v>
      </c>
      <c r="J6" s="594"/>
      <c r="K6" s="591"/>
      <c r="L6" s="590" t="s">
        <v>550</v>
      </c>
      <c r="M6" s="594"/>
      <c r="N6" s="591"/>
      <c r="O6" s="589"/>
      <c r="P6" s="572" t="s">
        <v>551</v>
      </c>
      <c r="Q6" s="572" t="s">
        <v>552</v>
      </c>
    </row>
    <row r="7" spans="1:17">
      <c r="A7" s="59"/>
      <c r="B7" s="59"/>
      <c r="C7" s="453"/>
      <c r="D7" s="392" t="s">
        <v>553</v>
      </c>
      <c r="E7" s="392" t="s">
        <v>554</v>
      </c>
      <c r="F7" s="453"/>
      <c r="G7" s="392" t="s">
        <v>554</v>
      </c>
      <c r="H7" s="392" t="s">
        <v>555</v>
      </c>
      <c r="I7" s="453"/>
      <c r="J7" s="392" t="s">
        <v>553</v>
      </c>
      <c r="K7" s="392" t="s">
        <v>554</v>
      </c>
      <c r="L7" s="453"/>
      <c r="M7" s="392" t="s">
        <v>554</v>
      </c>
      <c r="N7" s="392" t="s">
        <v>555</v>
      </c>
      <c r="O7" s="414"/>
      <c r="P7" s="573"/>
      <c r="Q7" s="573"/>
    </row>
    <row r="8" spans="1:17">
      <c r="B8" s="369" t="s">
        <v>556</v>
      </c>
      <c r="C8" s="232">
        <v>4890300924.8999996</v>
      </c>
      <c r="D8" s="232">
        <v>4890300924.8999996</v>
      </c>
      <c r="E8" s="232"/>
      <c r="F8" s="232"/>
      <c r="G8" s="232"/>
      <c r="H8" s="232"/>
      <c r="I8" s="232"/>
      <c r="J8" s="232"/>
      <c r="K8" s="232"/>
      <c r="L8" s="232"/>
      <c r="M8" s="232"/>
      <c r="N8" s="232"/>
      <c r="O8" s="232"/>
      <c r="P8" s="232"/>
      <c r="Q8" s="232"/>
    </row>
    <row r="9" spans="1:17">
      <c r="B9" s="369" t="s">
        <v>531</v>
      </c>
      <c r="C9" s="232">
        <v>45392022810.400002</v>
      </c>
      <c r="D9" s="232">
        <v>44262027707.199997</v>
      </c>
      <c r="E9" s="232">
        <v>1129995103.2</v>
      </c>
      <c r="F9" s="232">
        <v>485386917.97000003</v>
      </c>
      <c r="G9" s="232">
        <v>3826502</v>
      </c>
      <c r="H9" s="232">
        <v>251519594.06999999</v>
      </c>
      <c r="I9" s="232">
        <v>-70576688</v>
      </c>
      <c r="J9" s="232">
        <v>-56118042.310000002</v>
      </c>
      <c r="K9" s="232">
        <v>-14458645.689999999</v>
      </c>
      <c r="L9" s="232">
        <v>-80134548.489999995</v>
      </c>
      <c r="M9" s="232">
        <v>-177217</v>
      </c>
      <c r="N9" s="232">
        <v>-79954395.489999995</v>
      </c>
      <c r="O9" s="232"/>
      <c r="P9" s="232">
        <v>36258859955.25</v>
      </c>
      <c r="Q9" s="232">
        <v>379082833.74000001</v>
      </c>
    </row>
    <row r="10" spans="1:17">
      <c r="B10" s="378" t="s">
        <v>557</v>
      </c>
      <c r="C10" s="232"/>
      <c r="D10" s="232"/>
      <c r="E10" s="232"/>
      <c r="F10" s="232"/>
      <c r="G10" s="232"/>
      <c r="H10" s="232"/>
      <c r="I10" s="232"/>
      <c r="J10" s="232"/>
      <c r="K10" s="232"/>
      <c r="L10" s="232"/>
      <c r="M10" s="232"/>
      <c r="N10" s="232"/>
      <c r="O10" s="232"/>
      <c r="P10" s="232"/>
      <c r="Q10" s="232"/>
    </row>
    <row r="11" spans="1:17">
      <c r="B11" s="378" t="s">
        <v>558</v>
      </c>
      <c r="C11" s="232">
        <v>14417128.4</v>
      </c>
      <c r="D11" s="232">
        <v>13959559.460000001</v>
      </c>
      <c r="E11" s="232">
        <v>457568.94</v>
      </c>
      <c r="F11" s="232"/>
      <c r="G11" s="232"/>
      <c r="H11" s="232"/>
      <c r="I11" s="232">
        <v>-46209.88</v>
      </c>
      <c r="J11" s="232">
        <v>-29760.400000000001</v>
      </c>
      <c r="K11" s="232">
        <v>-16449.48</v>
      </c>
      <c r="L11" s="232"/>
      <c r="M11" s="232"/>
      <c r="N11" s="232"/>
      <c r="O11" s="232"/>
      <c r="P11" s="232"/>
      <c r="Q11" s="232"/>
    </row>
    <row r="12" spans="1:17">
      <c r="B12" s="378" t="s">
        <v>559</v>
      </c>
      <c r="C12" s="232">
        <v>448018761.81</v>
      </c>
      <c r="D12" s="232">
        <v>448018761.81</v>
      </c>
      <c r="E12" s="232"/>
      <c r="F12" s="232"/>
      <c r="G12" s="232"/>
      <c r="H12" s="232"/>
      <c r="I12" s="232">
        <v>-0.23</v>
      </c>
      <c r="J12" s="232">
        <v>-0.23</v>
      </c>
      <c r="K12" s="232"/>
      <c r="L12" s="232"/>
      <c r="M12" s="232"/>
      <c r="N12" s="232"/>
      <c r="O12" s="232"/>
      <c r="P12" s="232">
        <v>8677727.5500000007</v>
      </c>
      <c r="Q12" s="232"/>
    </row>
    <row r="13" spans="1:17">
      <c r="B13" s="378" t="s">
        <v>560</v>
      </c>
      <c r="C13" s="232">
        <v>1069232163.92</v>
      </c>
      <c r="D13" s="232">
        <v>1054074206.28</v>
      </c>
      <c r="E13" s="232">
        <v>15157957.640000001</v>
      </c>
      <c r="F13" s="232">
        <v>12631399.98</v>
      </c>
      <c r="G13" s="232">
        <v>36606</v>
      </c>
      <c r="H13" s="232">
        <v>1601498.05</v>
      </c>
      <c r="I13" s="232">
        <v>-2905466.23</v>
      </c>
      <c r="J13" s="232">
        <v>-2768729.27</v>
      </c>
      <c r="K13" s="232">
        <v>-136736.95999999999</v>
      </c>
      <c r="L13" s="232">
        <v>-346449.56</v>
      </c>
      <c r="M13" s="232">
        <v>-882</v>
      </c>
      <c r="N13" s="232">
        <v>-345566.56</v>
      </c>
      <c r="O13" s="232"/>
      <c r="P13" s="232">
        <v>700357052.28999996</v>
      </c>
      <c r="Q13" s="232">
        <v>11767542.6</v>
      </c>
    </row>
    <row r="14" spans="1:17">
      <c r="B14" s="378" t="s">
        <v>561</v>
      </c>
      <c r="C14" s="232">
        <v>4520412393.9200001</v>
      </c>
      <c r="D14" s="232">
        <v>4206196494.0999999</v>
      </c>
      <c r="E14" s="232">
        <v>314215899.81999999</v>
      </c>
      <c r="F14" s="232">
        <v>141956201.34</v>
      </c>
      <c r="G14" s="232">
        <v>1778958</v>
      </c>
      <c r="H14" s="232">
        <v>103292646.47</v>
      </c>
      <c r="I14" s="232">
        <v>-18088237.710000001</v>
      </c>
      <c r="J14" s="232">
        <v>-14106128.960000001</v>
      </c>
      <c r="K14" s="232">
        <v>-3982108.75</v>
      </c>
      <c r="L14" s="232">
        <v>-35239732.509999998</v>
      </c>
      <c r="M14" s="232">
        <v>-87512</v>
      </c>
      <c r="N14" s="232">
        <v>-35149441.509999998</v>
      </c>
      <c r="O14" s="232"/>
      <c r="P14" s="232">
        <v>2781492399.9400001</v>
      </c>
      <c r="Q14" s="232">
        <v>94566403.450000003</v>
      </c>
    </row>
    <row r="15" spans="1:17">
      <c r="B15" s="369" t="s">
        <v>562</v>
      </c>
      <c r="C15" s="232">
        <v>4377097853.4499998</v>
      </c>
      <c r="D15" s="232">
        <v>4075355720.7199998</v>
      </c>
      <c r="E15" s="232">
        <v>301742132.73000002</v>
      </c>
      <c r="F15" s="232">
        <v>136617830.16</v>
      </c>
      <c r="G15" s="232">
        <v>1778958</v>
      </c>
      <c r="H15" s="232">
        <v>97954275.290000007</v>
      </c>
      <c r="I15" s="232">
        <v>-17735288.809999999</v>
      </c>
      <c r="J15" s="232">
        <v>-13918145.67</v>
      </c>
      <c r="K15" s="232">
        <v>-3817143.14</v>
      </c>
      <c r="L15" s="232">
        <v>-34548739.229999997</v>
      </c>
      <c r="M15" s="232">
        <v>-87512</v>
      </c>
      <c r="N15" s="232">
        <v>-34458448.229999997</v>
      </c>
      <c r="O15" s="232"/>
      <c r="P15" s="232">
        <v>2757631159.7800002</v>
      </c>
      <c r="Q15" s="232">
        <v>93786077.549999997</v>
      </c>
    </row>
    <row r="16" spans="1:17">
      <c r="B16" s="378" t="s">
        <v>563</v>
      </c>
      <c r="C16" s="232">
        <v>39339942362.349998</v>
      </c>
      <c r="D16" s="232">
        <v>38539778685.550003</v>
      </c>
      <c r="E16" s="232">
        <v>800163676.79999995</v>
      </c>
      <c r="F16" s="232">
        <v>330799316.64999998</v>
      </c>
      <c r="G16" s="232">
        <v>2010938</v>
      </c>
      <c r="H16" s="232">
        <v>146625449.55000001</v>
      </c>
      <c r="I16" s="232">
        <v>-49536773.950000003</v>
      </c>
      <c r="J16" s="232">
        <v>-39213423.450000003</v>
      </c>
      <c r="K16" s="232">
        <v>-10323350.5</v>
      </c>
      <c r="L16" s="232">
        <v>-44548366.420000002</v>
      </c>
      <c r="M16" s="232">
        <v>-88823</v>
      </c>
      <c r="N16" s="232">
        <v>-44459387.420000002</v>
      </c>
      <c r="O16" s="232"/>
      <c r="P16" s="232">
        <v>32768332775.470001</v>
      </c>
      <c r="Q16" s="232">
        <v>272748887.69</v>
      </c>
    </row>
    <row r="17" spans="2:17">
      <c r="B17" s="369" t="s">
        <v>169</v>
      </c>
      <c r="C17" s="232">
        <v>1433045826.5999999</v>
      </c>
      <c r="D17" s="232">
        <v>1426227901.1500001</v>
      </c>
      <c r="E17" s="232"/>
      <c r="F17" s="232"/>
      <c r="G17" s="232"/>
      <c r="H17" s="232"/>
      <c r="I17" s="232">
        <v>-62378.95</v>
      </c>
      <c r="J17" s="232">
        <v>-62378.95</v>
      </c>
      <c r="K17" s="232"/>
      <c r="L17" s="232"/>
      <c r="M17" s="232"/>
      <c r="N17" s="232"/>
      <c r="O17" s="232"/>
      <c r="P17" s="232"/>
      <c r="Q17" s="232"/>
    </row>
    <row r="18" spans="2:17">
      <c r="B18" s="378" t="s">
        <v>557</v>
      </c>
      <c r="C18" s="232"/>
      <c r="D18" s="232"/>
      <c r="E18" s="232"/>
      <c r="F18" s="232"/>
      <c r="G18" s="232"/>
      <c r="H18" s="232"/>
      <c r="I18" s="232"/>
      <c r="J18" s="232"/>
      <c r="K18" s="232"/>
      <c r="L18" s="232"/>
      <c r="M18" s="232"/>
      <c r="N18" s="232"/>
      <c r="O18" s="232"/>
      <c r="P18" s="232"/>
      <c r="Q18" s="232"/>
    </row>
    <row r="19" spans="2:17">
      <c r="B19" s="378" t="s">
        <v>558</v>
      </c>
      <c r="C19" s="232">
        <v>1078468360.3800001</v>
      </c>
      <c r="D19" s="232">
        <v>1074894522.01</v>
      </c>
      <c r="E19" s="232"/>
      <c r="F19" s="232"/>
      <c r="G19" s="232"/>
      <c r="H19" s="232"/>
      <c r="I19" s="232">
        <v>-36199.15</v>
      </c>
      <c r="J19" s="232">
        <v>-36199.15</v>
      </c>
      <c r="K19" s="232"/>
      <c r="L19" s="232"/>
      <c r="M19" s="232"/>
      <c r="N19" s="232"/>
      <c r="O19" s="232"/>
      <c r="P19" s="232"/>
      <c r="Q19" s="232"/>
    </row>
    <row r="20" spans="2:17">
      <c r="B20" s="378" t="s">
        <v>559</v>
      </c>
      <c r="C20" s="232">
        <v>222901958.69999999</v>
      </c>
      <c r="D20" s="232">
        <v>222901958.69999999</v>
      </c>
      <c r="E20" s="232"/>
      <c r="F20" s="232"/>
      <c r="G20" s="232"/>
      <c r="H20" s="232"/>
      <c r="I20" s="232">
        <v>-1993.04</v>
      </c>
      <c r="J20" s="232">
        <v>-1993.04</v>
      </c>
      <c r="K20" s="232"/>
      <c r="L20" s="232"/>
      <c r="M20" s="232"/>
      <c r="N20" s="232"/>
      <c r="O20" s="232"/>
      <c r="P20" s="232"/>
      <c r="Q20" s="232"/>
    </row>
    <row r="21" spans="2:17">
      <c r="B21" s="378" t="s">
        <v>560</v>
      </c>
      <c r="C21" s="232">
        <v>49251768.43</v>
      </c>
      <c r="D21" s="232">
        <v>47670287.43</v>
      </c>
      <c r="E21" s="232"/>
      <c r="F21" s="232"/>
      <c r="G21" s="232"/>
      <c r="H21" s="232"/>
      <c r="I21" s="232">
        <v>-9823.59</v>
      </c>
      <c r="J21" s="232">
        <v>-9823.59</v>
      </c>
      <c r="K21" s="232"/>
      <c r="L21" s="232"/>
      <c r="M21" s="232"/>
      <c r="N21" s="232"/>
      <c r="O21" s="232"/>
      <c r="P21" s="232"/>
      <c r="Q21" s="232"/>
    </row>
    <row r="22" spans="2:17">
      <c r="B22" s="378" t="s">
        <v>561</v>
      </c>
      <c r="C22" s="232">
        <v>82423739.090000004</v>
      </c>
      <c r="D22" s="232">
        <v>80761133.010000005</v>
      </c>
      <c r="E22" s="232"/>
      <c r="F22" s="232"/>
      <c r="G22" s="232"/>
      <c r="H22" s="232"/>
      <c r="I22" s="232">
        <v>-14363.17</v>
      </c>
      <c r="J22" s="232">
        <v>-14363.17</v>
      </c>
      <c r="K22" s="232"/>
      <c r="L22" s="232"/>
      <c r="M22" s="232"/>
      <c r="N22" s="232"/>
      <c r="O22" s="232"/>
      <c r="P22" s="232"/>
      <c r="Q22" s="232"/>
    </row>
    <row r="23" spans="2:17">
      <c r="B23" s="369" t="s">
        <v>565</v>
      </c>
      <c r="C23" s="232">
        <v>3459449987.9099998</v>
      </c>
      <c r="D23" s="232">
        <v>3403030410.3200002</v>
      </c>
      <c r="E23" s="232">
        <v>56419577.590000004</v>
      </c>
      <c r="F23" s="232">
        <v>11271345.630000001</v>
      </c>
      <c r="G23" s="232"/>
      <c r="H23" s="232">
        <v>8318110.0700000003</v>
      </c>
      <c r="I23" s="232">
        <v>8556222.9700000007</v>
      </c>
      <c r="J23" s="232">
        <v>8089035.6600000001</v>
      </c>
      <c r="K23" s="232">
        <v>467187.31</v>
      </c>
      <c r="L23" s="232">
        <v>139681.56</v>
      </c>
      <c r="M23" s="232"/>
      <c r="N23" s="232"/>
      <c r="O23" s="222"/>
      <c r="P23" s="232"/>
      <c r="Q23" s="232">
        <v>112173.8</v>
      </c>
    </row>
    <row r="24" spans="2:17">
      <c r="B24" s="378" t="s">
        <v>557</v>
      </c>
      <c r="C24" s="232"/>
      <c r="D24" s="232"/>
      <c r="E24" s="232"/>
      <c r="F24" s="232"/>
      <c r="G24" s="232"/>
      <c r="H24" s="232"/>
      <c r="I24" s="232"/>
      <c r="J24" s="232"/>
      <c r="K24" s="232"/>
      <c r="L24" s="232"/>
      <c r="M24" s="232"/>
      <c r="N24" s="232"/>
      <c r="O24" s="222"/>
      <c r="P24" s="232"/>
      <c r="Q24" s="232"/>
    </row>
    <row r="25" spans="2:17">
      <c r="B25" s="378" t="s">
        <v>558</v>
      </c>
      <c r="C25" s="232">
        <v>5313631.79</v>
      </c>
      <c r="D25" s="232">
        <v>5313631.79</v>
      </c>
      <c r="E25" s="232"/>
      <c r="F25" s="232"/>
      <c r="G25" s="232"/>
      <c r="H25" s="232"/>
      <c r="I25" s="232">
        <v>1077.4100000000001</v>
      </c>
      <c r="J25" s="232">
        <v>1077.4100000000001</v>
      </c>
      <c r="K25" s="232"/>
      <c r="L25" s="232"/>
      <c r="M25" s="232"/>
      <c r="N25" s="232"/>
      <c r="O25" s="222"/>
      <c r="P25" s="232"/>
      <c r="Q25" s="232"/>
    </row>
    <row r="26" spans="2:17">
      <c r="B26" s="378" t="s">
        <v>559</v>
      </c>
      <c r="C26" s="232">
        <v>546034195.55999994</v>
      </c>
      <c r="D26" s="232">
        <v>546034195.55999994</v>
      </c>
      <c r="E26" s="232"/>
      <c r="F26" s="232"/>
      <c r="G26" s="232"/>
      <c r="H26" s="232"/>
      <c r="I26" s="232">
        <v>6208565.5899999999</v>
      </c>
      <c r="J26" s="232">
        <v>6208565.5899999999</v>
      </c>
      <c r="K26" s="232"/>
      <c r="L26" s="232"/>
      <c r="M26" s="232"/>
      <c r="N26" s="232"/>
      <c r="O26" s="222"/>
      <c r="P26" s="232"/>
      <c r="Q26" s="232"/>
    </row>
    <row r="27" spans="2:17">
      <c r="B27" s="378" t="s">
        <v>560</v>
      </c>
      <c r="C27" s="232">
        <v>60332476.93</v>
      </c>
      <c r="D27" s="232">
        <v>58584585.369999997</v>
      </c>
      <c r="E27" s="232">
        <v>1747891.56</v>
      </c>
      <c r="F27" s="232">
        <v>173643.4</v>
      </c>
      <c r="G27" s="232"/>
      <c r="H27" s="232"/>
      <c r="I27" s="232">
        <v>67043.41</v>
      </c>
      <c r="J27" s="232">
        <v>56668.42</v>
      </c>
      <c r="K27" s="232">
        <v>10374.99</v>
      </c>
      <c r="L27" s="232">
        <v>8776.52</v>
      </c>
      <c r="M27" s="232"/>
      <c r="N27" s="232"/>
      <c r="O27" s="222"/>
      <c r="P27" s="232"/>
      <c r="Q27" s="232"/>
    </row>
    <row r="28" spans="2:17">
      <c r="B28" s="378" t="s">
        <v>561</v>
      </c>
      <c r="C28" s="232">
        <v>534539079.44</v>
      </c>
      <c r="D28" s="232">
        <v>512765730.89999998</v>
      </c>
      <c r="E28" s="232">
        <v>21773348.539999999</v>
      </c>
      <c r="F28" s="232">
        <v>8203892.4000000004</v>
      </c>
      <c r="G28" s="232"/>
      <c r="H28" s="232">
        <v>7427973.0499999998</v>
      </c>
      <c r="I28" s="232">
        <v>1127702.24</v>
      </c>
      <c r="J28" s="232">
        <v>838449.07</v>
      </c>
      <c r="K28" s="232">
        <v>289253.17</v>
      </c>
      <c r="L28" s="232">
        <v>96401.76</v>
      </c>
      <c r="M28" s="232"/>
      <c r="N28" s="232"/>
      <c r="O28" s="222"/>
      <c r="P28" s="232"/>
      <c r="Q28" s="232">
        <v>111616.42</v>
      </c>
    </row>
    <row r="29" spans="2:17">
      <c r="B29" s="378" t="s">
        <v>563</v>
      </c>
      <c r="C29" s="232">
        <v>2313230604.1900001</v>
      </c>
      <c r="D29" s="232">
        <v>2280332266.6999998</v>
      </c>
      <c r="E29" s="232">
        <v>32898337.489999998</v>
      </c>
      <c r="F29" s="232">
        <v>2893809.83</v>
      </c>
      <c r="G29" s="232"/>
      <c r="H29" s="232">
        <v>890137.02</v>
      </c>
      <c r="I29" s="232">
        <v>1151834.32</v>
      </c>
      <c r="J29" s="232">
        <v>984275.17</v>
      </c>
      <c r="K29" s="232">
        <v>167559.15</v>
      </c>
      <c r="L29" s="232">
        <v>34503.279999999999</v>
      </c>
      <c r="M29" s="232"/>
      <c r="N29" s="232"/>
      <c r="O29" s="222"/>
      <c r="P29" s="232"/>
      <c r="Q29" s="232">
        <v>557.38</v>
      </c>
    </row>
    <row r="30" spans="2:17">
      <c r="B30" s="105" t="s">
        <v>32</v>
      </c>
      <c r="C30" s="401">
        <v>55174819549.809998</v>
      </c>
      <c r="D30" s="401">
        <v>53981586943.57</v>
      </c>
      <c r="E30" s="401">
        <v>1186414680.79</v>
      </c>
      <c r="F30" s="401">
        <v>496658263.60000002</v>
      </c>
      <c r="G30" s="401">
        <v>3826502</v>
      </c>
      <c r="H30" s="401">
        <v>259837704.13999999</v>
      </c>
      <c r="I30" s="401">
        <v>-62082843.979999997</v>
      </c>
      <c r="J30" s="401">
        <v>-48091385.600000001</v>
      </c>
      <c r="K30" s="401">
        <v>-13991458.380000001</v>
      </c>
      <c r="L30" s="401">
        <v>-79994866.930000007</v>
      </c>
      <c r="M30" s="401">
        <v>-177217</v>
      </c>
      <c r="N30" s="401">
        <v>-79954395.489999995</v>
      </c>
      <c r="O30" s="401"/>
      <c r="P30" s="401">
        <v>36258859955.25</v>
      </c>
      <c r="Q30" s="401">
        <v>379195007.54000002</v>
      </c>
    </row>
  </sheetData>
  <mergeCells count="11">
    <mergeCell ref="B2:Q2"/>
    <mergeCell ref="C5:H5"/>
    <mergeCell ref="I5:N5"/>
    <mergeCell ref="O5:O6"/>
    <mergeCell ref="P5:Q5"/>
    <mergeCell ref="C6:E6"/>
    <mergeCell ref="F6:H6"/>
    <mergeCell ref="I6:K6"/>
    <mergeCell ref="L6:N6"/>
    <mergeCell ref="P6:P7"/>
    <mergeCell ref="Q6:Q7"/>
  </mergeCells>
  <pageMargins left="0.70866141732283472" right="0.70866141732283472" top="0.74803149606299213" bottom="0.74803149606299213" header="0.31496062992125984" footer="0.31496062992125984"/>
  <pageSetup paperSize="9" scale="39" fitToHeight="0" orientation="landscape" r:id="rId1"/>
  <headerFooter>
    <oddHeader>&amp;CEN
Annex XV</oddHeader>
    <oddFooter>&amp;C&amp;"Calibri"&amp;11&amp;K000000&amp;P_x000D_&amp;1#&amp;"Calibri"&amp;10&amp;K000000Internal</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25">
    <pageSetUpPr fitToPage="1"/>
  </sheetPr>
  <dimension ref="B1:I9"/>
  <sheetViews>
    <sheetView showGridLines="0" showRowColHeaders="0" zoomScale="60" zoomScaleNormal="60" workbookViewId="0">
      <selection activeCell="H39" sqref="H39"/>
    </sheetView>
  </sheetViews>
  <sheetFormatPr defaultColWidth="9" defaultRowHeight="14.5"/>
  <cols>
    <col min="1" max="1" width="2.54296875" style="50" customWidth="1"/>
    <col min="2" max="2" width="27" style="50" customWidth="1"/>
    <col min="3" max="8" width="18.54296875" style="50" customWidth="1"/>
    <col min="9" max="16384" width="9" style="50"/>
  </cols>
  <sheetData>
    <row r="1" spans="2:9" ht="10.15" customHeight="1"/>
    <row r="2" spans="2:9" ht="28" customHeight="1">
      <c r="B2" s="565" t="s">
        <v>992</v>
      </c>
      <c r="C2" s="566"/>
      <c r="D2" s="566"/>
      <c r="E2" s="566"/>
      <c r="F2" s="566"/>
      <c r="G2" s="566"/>
      <c r="H2" s="566"/>
    </row>
    <row r="3" spans="2:9" ht="14.5" customHeight="1">
      <c r="B3" s="172"/>
    </row>
    <row r="5" spans="2:9">
      <c r="C5" s="597" t="s">
        <v>566</v>
      </c>
      <c r="D5" s="597"/>
      <c r="E5" s="597"/>
      <c r="F5" s="597"/>
      <c r="G5" s="597"/>
      <c r="H5" s="597"/>
    </row>
    <row r="6" spans="2:9" ht="42" customHeight="1">
      <c r="C6" s="392" t="s">
        <v>567</v>
      </c>
      <c r="D6" s="392" t="s">
        <v>568</v>
      </c>
      <c r="E6" s="392" t="s">
        <v>569</v>
      </c>
      <c r="F6" s="392" t="s">
        <v>570</v>
      </c>
      <c r="G6" s="392" t="s">
        <v>571</v>
      </c>
      <c r="H6" s="392" t="s">
        <v>32</v>
      </c>
    </row>
    <row r="7" spans="2:9">
      <c r="B7" s="456" t="s">
        <v>531</v>
      </c>
      <c r="C7" s="232">
        <v>215901304.42666659</v>
      </c>
      <c r="D7" s="232">
        <v>2628232893.2709556</v>
      </c>
      <c r="E7" s="232">
        <v>5157632654.4931107</v>
      </c>
      <c r="F7" s="232">
        <v>40832558432.894302</v>
      </c>
      <c r="G7" s="232">
        <v>363094533.98892045</v>
      </c>
      <c r="H7" s="232">
        <v>49197419819.073959</v>
      </c>
    </row>
    <row r="8" spans="2:9">
      <c r="B8" s="456" t="s">
        <v>169</v>
      </c>
      <c r="C8" s="232">
        <v>0</v>
      </c>
      <c r="D8" s="232">
        <v>321769647.69968045</v>
      </c>
      <c r="E8" s="232">
        <v>819215088.54782534</v>
      </c>
      <c r="F8" s="232">
        <v>291998709.13653529</v>
      </c>
      <c r="G8" s="232">
        <v>0</v>
      </c>
      <c r="H8" s="232">
        <v>1432983445.3840408</v>
      </c>
    </row>
    <row r="9" spans="2:9">
      <c r="B9" s="454" t="s">
        <v>32</v>
      </c>
      <c r="C9" s="455">
        <v>215901304.42666659</v>
      </c>
      <c r="D9" s="455">
        <v>2950002540.9706359</v>
      </c>
      <c r="E9" s="455">
        <v>5976847743.0409355</v>
      </c>
      <c r="F9" s="455">
        <v>41124557142.030838</v>
      </c>
      <c r="G9" s="455">
        <v>363094533.98892045</v>
      </c>
      <c r="H9" s="455">
        <v>50630403264.458</v>
      </c>
      <c r="I9" s="372"/>
    </row>
  </sheetData>
  <mergeCells count="2">
    <mergeCell ref="C5:H5"/>
    <mergeCell ref="B2:H2"/>
  </mergeCells>
  <pageMargins left="0.70866141732283472" right="0.70866141732283472" top="0.74803149606299213" bottom="0.74803149606299213" header="0.31496062992125984" footer="0.31496062992125984"/>
  <pageSetup paperSize="9" scale="88" orientation="landscape" r:id="rId1"/>
  <headerFooter>
    <oddHeader>&amp;CEN
Annex XV</oddHeader>
    <oddFooter>&amp;C&amp;"Calibri"&amp;11&amp;K000000&amp;P_x000D_&amp;1#&amp;"Calibri"&amp;10&amp;K000000Internal</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91">
    <pageSetUpPr fitToPage="1"/>
  </sheetPr>
  <dimension ref="A1:E33"/>
  <sheetViews>
    <sheetView showGridLines="0" showRowColHeaders="0" tabSelected="1" zoomScale="60" zoomScaleNormal="60" workbookViewId="0">
      <selection activeCell="B6" sqref="B6"/>
    </sheetView>
  </sheetViews>
  <sheetFormatPr defaultColWidth="9.1796875" defaultRowHeight="14.5"/>
  <cols>
    <col min="1" max="1" width="2.54296875" style="50" customWidth="1"/>
    <col min="2" max="2" width="76.7265625" style="50" customWidth="1"/>
    <col min="3" max="5" width="18.54296875" style="50" customWidth="1"/>
    <col min="6" max="16384" width="9.1796875" style="50"/>
  </cols>
  <sheetData>
    <row r="1" spans="1:5" ht="10.15" customHeight="1">
      <c r="A1" s="1"/>
      <c r="B1" s="1"/>
      <c r="C1" s="1"/>
      <c r="D1" s="1"/>
      <c r="E1" s="1"/>
    </row>
    <row r="2" spans="1:5" ht="28" customHeight="1">
      <c r="A2" s="1"/>
      <c r="B2" s="565" t="s">
        <v>964</v>
      </c>
      <c r="C2" s="566"/>
      <c r="D2" s="566"/>
      <c r="E2" s="567"/>
    </row>
    <row r="3" spans="1:5" ht="14.5" customHeight="1">
      <c r="A3" s="1"/>
      <c r="B3" s="173"/>
      <c r="C3" s="162"/>
    </row>
    <row r="4" spans="1:5" ht="28.75" customHeight="1">
      <c r="A4" s="1"/>
      <c r="B4" s="47"/>
      <c r="C4" s="564" t="s">
        <v>2</v>
      </c>
      <c r="D4" s="564"/>
      <c r="E4" s="113" t="s">
        <v>3</v>
      </c>
    </row>
    <row r="5" spans="1:5" ht="14.5" customHeight="1">
      <c r="A5" s="1"/>
      <c r="B5" s="47"/>
      <c r="C5" s="391">
        <v>44561</v>
      </c>
      <c r="D5" s="391">
        <v>44196</v>
      </c>
      <c r="E5" s="391">
        <v>44561</v>
      </c>
    </row>
    <row r="6" spans="1:5" ht="14.5" customHeight="1">
      <c r="A6" s="1"/>
      <c r="B6" s="83" t="s">
        <v>7</v>
      </c>
      <c r="C6" s="393">
        <v>10164231800.639099</v>
      </c>
      <c r="D6" s="393"/>
      <c r="E6" s="393">
        <v>813138544.05120003</v>
      </c>
    </row>
    <row r="7" spans="1:5" ht="14.5" customHeight="1">
      <c r="A7" s="1"/>
      <c r="B7" s="377" t="s">
        <v>8</v>
      </c>
      <c r="C7" s="394">
        <v>2309623168.2887998</v>
      </c>
      <c r="D7" s="394"/>
      <c r="E7" s="394">
        <v>184769853.46309999</v>
      </c>
    </row>
    <row r="8" spans="1:5" ht="14.5" customHeight="1">
      <c r="A8" s="1"/>
      <c r="B8" s="377" t="s">
        <v>9</v>
      </c>
      <c r="C8" s="394"/>
      <c r="D8" s="394"/>
      <c r="E8" s="394"/>
    </row>
    <row r="9" spans="1:5" ht="14.5" customHeight="1">
      <c r="A9" s="1"/>
      <c r="B9" s="377" t="s">
        <v>10</v>
      </c>
      <c r="C9" s="394"/>
      <c r="D9" s="394"/>
      <c r="E9" s="394"/>
    </row>
    <row r="10" spans="1:5" ht="14.5" customHeight="1">
      <c r="A10" s="1"/>
      <c r="B10" s="377" t="s">
        <v>11</v>
      </c>
      <c r="C10" s="394"/>
      <c r="D10" s="394"/>
      <c r="E10" s="394"/>
    </row>
    <row r="11" spans="1:5" ht="14.5" customHeight="1">
      <c r="A11" s="1"/>
      <c r="B11" s="377" t="s">
        <v>12</v>
      </c>
      <c r="C11" s="394">
        <v>4696862794.5502996</v>
      </c>
      <c r="D11" s="394"/>
      <c r="E11" s="394">
        <v>375749023.56400001</v>
      </c>
    </row>
    <row r="12" spans="1:5" ht="14.5" customHeight="1">
      <c r="A12" s="1"/>
      <c r="B12" s="83" t="s">
        <v>13</v>
      </c>
      <c r="C12" s="393">
        <v>218928932.06529999</v>
      </c>
      <c r="D12" s="393"/>
      <c r="E12" s="393">
        <v>17514314.565200001</v>
      </c>
    </row>
    <row r="13" spans="1:5" ht="14.5" customHeight="1">
      <c r="A13" s="1"/>
      <c r="B13" s="377" t="s">
        <v>8</v>
      </c>
      <c r="C13" s="394">
        <v>66441299.303999998</v>
      </c>
      <c r="D13" s="394"/>
      <c r="E13" s="394">
        <v>5315303.9442999996</v>
      </c>
    </row>
    <row r="14" spans="1:5" ht="14.25" customHeight="1">
      <c r="A14" s="1"/>
      <c r="B14" s="377" t="s">
        <v>14</v>
      </c>
      <c r="C14" s="394"/>
      <c r="D14" s="394"/>
      <c r="E14" s="394"/>
    </row>
    <row r="15" spans="1:5" ht="14.5" customHeight="1">
      <c r="A15" s="1"/>
      <c r="B15" s="378" t="s">
        <v>15</v>
      </c>
      <c r="C15" s="394">
        <v>17513342.599199999</v>
      </c>
      <c r="D15" s="394"/>
      <c r="E15" s="394">
        <v>1401067.4079</v>
      </c>
    </row>
    <row r="16" spans="1:5" ht="14.5" customHeight="1">
      <c r="A16" s="1"/>
      <c r="B16" s="377" t="s">
        <v>16</v>
      </c>
      <c r="C16" s="394">
        <v>41551663.552500002</v>
      </c>
      <c r="D16" s="394"/>
      <c r="E16" s="394">
        <v>3324133.0841999999</v>
      </c>
    </row>
    <row r="17" spans="1:5" ht="14.5" customHeight="1">
      <c r="A17" s="1"/>
      <c r="B17" s="377" t="s">
        <v>17</v>
      </c>
      <c r="C17" s="394">
        <v>93422626.609599993</v>
      </c>
      <c r="D17" s="394"/>
      <c r="E17" s="394">
        <v>7473810.1288000001</v>
      </c>
    </row>
    <row r="18" spans="1:5" ht="14.5" customHeight="1">
      <c r="A18" s="1"/>
      <c r="B18" s="83" t="s">
        <v>19</v>
      </c>
      <c r="C18" s="393"/>
      <c r="D18" s="393"/>
      <c r="E18" s="393"/>
    </row>
    <row r="19" spans="1:5" ht="14.5" customHeight="1">
      <c r="A19" s="1"/>
      <c r="B19" s="83" t="s">
        <v>20</v>
      </c>
      <c r="C19" s="393">
        <v>77719165.879999995</v>
      </c>
      <c r="D19" s="393"/>
      <c r="E19" s="393">
        <v>6217533.2703999998</v>
      </c>
    </row>
    <row r="20" spans="1:5" ht="14.5" customHeight="1">
      <c r="A20" s="1"/>
      <c r="B20" s="377" t="s">
        <v>21</v>
      </c>
      <c r="C20" s="394">
        <v>77719165.879999995</v>
      </c>
      <c r="D20" s="394"/>
      <c r="E20" s="394">
        <v>6217533.2703999998</v>
      </c>
    </row>
    <row r="21" spans="1:5" ht="14.5" customHeight="1">
      <c r="A21" s="1"/>
      <c r="B21" s="377" t="s">
        <v>22</v>
      </c>
      <c r="C21" s="394"/>
      <c r="D21" s="394"/>
      <c r="E21" s="394"/>
    </row>
    <row r="22" spans="1:5" ht="14.5" customHeight="1">
      <c r="A22" s="1"/>
      <c r="B22" s="377" t="s">
        <v>23</v>
      </c>
      <c r="C22" s="394"/>
      <c r="D22" s="394"/>
      <c r="E22" s="394"/>
    </row>
    <row r="23" spans="1:5" ht="14.5" customHeight="1">
      <c r="A23" s="1"/>
      <c r="B23" s="377" t="s">
        <v>24</v>
      </c>
      <c r="C23" s="394"/>
      <c r="D23" s="394"/>
      <c r="E23" s="394"/>
    </row>
    <row r="24" spans="1:5" ht="14.5" customHeight="1">
      <c r="A24" s="1"/>
      <c r="B24" s="83" t="s">
        <v>25</v>
      </c>
      <c r="C24" s="393">
        <v>16013856.306299999</v>
      </c>
      <c r="D24" s="393"/>
      <c r="E24" s="393">
        <v>1281108.5045</v>
      </c>
    </row>
    <row r="25" spans="1:5" ht="14.5" customHeight="1">
      <c r="A25" s="1"/>
      <c r="B25" s="377" t="s">
        <v>8</v>
      </c>
      <c r="C25" s="394">
        <v>16013856.306299999</v>
      </c>
      <c r="D25" s="394"/>
      <c r="E25" s="394">
        <v>1281108.5045</v>
      </c>
    </row>
    <row r="26" spans="1:5" ht="14.5" customHeight="1">
      <c r="A26" s="1"/>
      <c r="B26" s="377" t="s">
        <v>26</v>
      </c>
      <c r="C26" s="394"/>
      <c r="D26" s="394"/>
      <c r="E26" s="394"/>
    </row>
    <row r="27" spans="1:5" ht="14.5" customHeight="1">
      <c r="A27" s="1"/>
      <c r="B27" s="83" t="s">
        <v>27</v>
      </c>
      <c r="C27" s="393"/>
      <c r="D27" s="393"/>
      <c r="E27" s="393"/>
    </row>
    <row r="28" spans="1:5" ht="14.5" customHeight="1">
      <c r="A28" s="1"/>
      <c r="B28" s="110" t="s">
        <v>28</v>
      </c>
      <c r="C28" s="393">
        <v>1125527922.75</v>
      </c>
      <c r="D28" s="393"/>
      <c r="E28" s="393">
        <v>90042233.819999993</v>
      </c>
    </row>
    <row r="29" spans="1:5" ht="14.5" customHeight="1">
      <c r="A29" s="1"/>
      <c r="B29" s="379" t="s">
        <v>29</v>
      </c>
      <c r="C29" s="394"/>
      <c r="D29" s="394"/>
      <c r="E29" s="394"/>
    </row>
    <row r="30" spans="1:5" ht="14.5" customHeight="1">
      <c r="A30" s="1"/>
      <c r="B30" s="379" t="s">
        <v>30</v>
      </c>
      <c r="C30" s="394">
        <v>1125527922.75</v>
      </c>
      <c r="D30" s="394"/>
      <c r="E30" s="394">
        <v>90042233.819999993</v>
      </c>
    </row>
    <row r="31" spans="1:5" ht="14.5" customHeight="1">
      <c r="A31" s="1"/>
      <c r="B31" s="379" t="s">
        <v>31</v>
      </c>
      <c r="C31" s="394"/>
      <c r="D31" s="394"/>
      <c r="E31" s="394"/>
    </row>
    <row r="32" spans="1:5" ht="14.5" customHeight="1">
      <c r="A32" s="1"/>
      <c r="B32" s="110" t="s">
        <v>951</v>
      </c>
      <c r="C32" s="393">
        <v>84206554.025000006</v>
      </c>
      <c r="D32" s="393"/>
      <c r="E32" s="393">
        <v>6736524.3219999997</v>
      </c>
    </row>
    <row r="33" spans="1:5" ht="14.5" customHeight="1">
      <c r="A33" s="1"/>
      <c r="B33" s="83" t="s">
        <v>32</v>
      </c>
      <c r="C33" s="395">
        <v>11602421677.640699</v>
      </c>
      <c r="D33" s="395"/>
      <c r="E33" s="395">
        <v>928193734.21130002</v>
      </c>
    </row>
  </sheetData>
  <mergeCells count="2">
    <mergeCell ref="C4:D4"/>
    <mergeCell ref="B2:E2"/>
  </mergeCells>
  <pageMargins left="0.70866141732283472" right="0.70866141732283472" top="0.74803149606299213" bottom="0.74803149606299213" header="0.31496062992125984" footer="0.31496062992125984"/>
  <pageSetup paperSize="9" scale="62" orientation="portrait" r:id="rId1"/>
  <headerFooter>
    <oddHeader>&amp;CEN
Annex I</oddHeader>
    <oddFooter>&amp;C&amp;"Calibri"&amp;11&amp;K000000&amp;P_x000D_&amp;1#&amp;"Calibri"&amp;10&amp;K000000Internal</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28">
    <pageSetUpPr fitToPage="1"/>
  </sheetPr>
  <dimension ref="A1:J17"/>
  <sheetViews>
    <sheetView showGridLines="0" showRowColHeaders="0" zoomScale="60" zoomScaleNormal="60" workbookViewId="0">
      <selection activeCell="B10" sqref="B10"/>
    </sheetView>
  </sheetViews>
  <sheetFormatPr defaultColWidth="9" defaultRowHeight="14.5"/>
  <cols>
    <col min="1" max="1" width="2.54296875" style="50" customWidth="1"/>
    <col min="2" max="2" width="50.453125" style="50" customWidth="1"/>
    <col min="3" max="10" width="18.54296875" style="50" customWidth="1"/>
    <col min="11" max="16384" width="9" style="50"/>
  </cols>
  <sheetData>
    <row r="1" spans="1:10" ht="10.15" customHeight="1"/>
    <row r="2" spans="1:10" ht="28" customHeight="1">
      <c r="A2" s="51"/>
      <c r="B2" s="565" t="s">
        <v>993</v>
      </c>
      <c r="C2" s="566"/>
      <c r="D2" s="566"/>
      <c r="E2" s="566"/>
      <c r="F2" s="566"/>
      <c r="G2" s="566"/>
      <c r="H2" s="566"/>
      <c r="I2" s="566"/>
      <c r="J2" s="566"/>
    </row>
    <row r="3" spans="1:10" ht="14.5" customHeight="1">
      <c r="A3" s="59"/>
      <c r="B3" s="172"/>
    </row>
    <row r="4" spans="1:10" ht="52.5" customHeight="1">
      <c r="A4" s="59"/>
      <c r="B4" s="59"/>
      <c r="C4" s="616" t="s">
        <v>572</v>
      </c>
      <c r="D4" s="617"/>
      <c r="E4" s="617"/>
      <c r="F4" s="618"/>
      <c r="G4" s="604" t="s">
        <v>544</v>
      </c>
      <c r="H4" s="606"/>
      <c r="I4" s="590" t="s">
        <v>573</v>
      </c>
      <c r="J4" s="591"/>
    </row>
    <row r="5" spans="1:10" ht="39" customHeight="1">
      <c r="A5" s="59"/>
      <c r="B5" s="59"/>
      <c r="C5" s="619" t="s">
        <v>574</v>
      </c>
      <c r="D5" s="590" t="s">
        <v>575</v>
      </c>
      <c r="E5" s="594"/>
      <c r="F5" s="591"/>
      <c r="G5" s="589" t="s">
        <v>576</v>
      </c>
      <c r="H5" s="572" t="s">
        <v>577</v>
      </c>
      <c r="I5" s="457"/>
      <c r="J5" s="621" t="s">
        <v>578</v>
      </c>
    </row>
    <row r="6" spans="1:10" ht="44.25" customHeight="1">
      <c r="A6" s="59"/>
      <c r="B6" s="59"/>
      <c r="C6" s="620"/>
      <c r="D6" s="453"/>
      <c r="E6" s="458" t="s">
        <v>579</v>
      </c>
      <c r="F6" s="458" t="s">
        <v>580</v>
      </c>
      <c r="G6" s="573"/>
      <c r="H6" s="573"/>
      <c r="I6" s="453"/>
      <c r="J6" s="622"/>
    </row>
    <row r="7" spans="1:10" ht="29">
      <c r="B7" s="369" t="s">
        <v>556</v>
      </c>
      <c r="C7" s="232"/>
      <c r="D7" s="232"/>
      <c r="E7" s="232"/>
      <c r="F7" s="232"/>
      <c r="G7" s="232"/>
      <c r="H7" s="232"/>
      <c r="I7" s="232"/>
      <c r="J7" s="232"/>
    </row>
    <row r="8" spans="1:10">
      <c r="B8" s="369" t="s">
        <v>531</v>
      </c>
      <c r="C8" s="232">
        <v>634912786.15999997</v>
      </c>
      <c r="D8" s="232">
        <v>216368755.62</v>
      </c>
      <c r="E8" s="232">
        <v>144618694.74000001</v>
      </c>
      <c r="F8" s="232">
        <v>216368754.62</v>
      </c>
      <c r="G8" s="232">
        <v>-3323021.76</v>
      </c>
      <c r="H8" s="232">
        <v>-20321256.780000001</v>
      </c>
      <c r="I8" s="232">
        <v>764517835.77999997</v>
      </c>
      <c r="J8" s="232">
        <v>192114472.11000001</v>
      </c>
    </row>
    <row r="9" spans="1:10">
      <c r="B9" s="400" t="s">
        <v>557</v>
      </c>
      <c r="C9" s="232"/>
      <c r="D9" s="232"/>
      <c r="E9" s="232"/>
      <c r="F9" s="232"/>
      <c r="G9" s="232"/>
      <c r="H9" s="232"/>
      <c r="I9" s="232"/>
      <c r="J9" s="232"/>
    </row>
    <row r="10" spans="1:10">
      <c r="B10" s="400" t="s">
        <v>558</v>
      </c>
      <c r="C10" s="232"/>
      <c r="D10" s="232"/>
      <c r="E10" s="232"/>
      <c r="F10" s="232"/>
      <c r="G10" s="232"/>
      <c r="H10" s="232"/>
      <c r="I10" s="232"/>
      <c r="J10" s="232"/>
    </row>
    <row r="11" spans="1:10">
      <c r="B11" s="400" t="s">
        <v>559</v>
      </c>
      <c r="C11" s="232"/>
      <c r="D11" s="232"/>
      <c r="E11" s="232"/>
      <c r="F11" s="232"/>
      <c r="G11" s="232"/>
      <c r="H11" s="232"/>
      <c r="I11" s="232"/>
      <c r="J11" s="232"/>
    </row>
    <row r="12" spans="1:10">
      <c r="B12" s="400" t="s">
        <v>560</v>
      </c>
      <c r="C12" s="232">
        <v>14708966.85</v>
      </c>
      <c r="D12" s="232">
        <v>7511040.3700000001</v>
      </c>
      <c r="E12" s="232">
        <v>6388323.6900000004</v>
      </c>
      <c r="F12" s="232">
        <v>7511040.3700000001</v>
      </c>
      <c r="G12" s="232">
        <v>-306648.87</v>
      </c>
      <c r="H12" s="232">
        <v>-171987.06</v>
      </c>
      <c r="I12" s="232">
        <v>20699427.559999999</v>
      </c>
      <c r="J12" s="232">
        <v>7226213.2599999998</v>
      </c>
    </row>
    <row r="13" spans="1:10">
      <c r="B13" s="400" t="s">
        <v>561</v>
      </c>
      <c r="C13" s="232">
        <v>99081228.150000006</v>
      </c>
      <c r="D13" s="232">
        <v>61764746.799999997</v>
      </c>
      <c r="E13" s="232">
        <v>33951507.640000001</v>
      </c>
      <c r="F13" s="232">
        <v>61764745.799999997</v>
      </c>
      <c r="G13" s="232">
        <v>-1320804.23</v>
      </c>
      <c r="H13" s="232">
        <v>-8731336.7100000009</v>
      </c>
      <c r="I13" s="232">
        <v>131240666.19</v>
      </c>
      <c r="J13" s="232">
        <v>52002362.890000001</v>
      </c>
    </row>
    <row r="14" spans="1:10">
      <c r="B14" s="400" t="s">
        <v>563</v>
      </c>
      <c r="C14" s="232">
        <v>521122591.16000003</v>
      </c>
      <c r="D14" s="232">
        <v>147092968.44999999</v>
      </c>
      <c r="E14" s="232">
        <v>104278863.41</v>
      </c>
      <c r="F14" s="232">
        <v>147092968.44999999</v>
      </c>
      <c r="G14" s="232">
        <v>-1695568.66</v>
      </c>
      <c r="H14" s="232">
        <v>-11417933.01</v>
      </c>
      <c r="I14" s="232">
        <v>612577742.02999997</v>
      </c>
      <c r="J14" s="232">
        <v>132885895.95999999</v>
      </c>
    </row>
    <row r="15" spans="1:10">
      <c r="B15" s="369" t="s">
        <v>581</v>
      </c>
      <c r="C15" s="232"/>
      <c r="D15" s="232"/>
      <c r="E15" s="232"/>
      <c r="F15" s="232"/>
      <c r="G15" s="232"/>
      <c r="H15" s="232"/>
      <c r="I15" s="232"/>
      <c r="J15" s="232"/>
    </row>
    <row r="16" spans="1:10">
      <c r="B16" s="369" t="s">
        <v>582</v>
      </c>
      <c r="C16" s="232">
        <v>501547.09</v>
      </c>
      <c r="D16" s="232">
        <v>1243260</v>
      </c>
      <c r="E16" s="232">
        <v>8261</v>
      </c>
      <c r="F16" s="232">
        <v>1243261</v>
      </c>
      <c r="G16" s="232">
        <v>4276.0600000000004</v>
      </c>
      <c r="H16" s="232"/>
      <c r="I16" s="232">
        <v>56170</v>
      </c>
      <c r="J16" s="232"/>
    </row>
    <row r="17" spans="2:10">
      <c r="B17" s="401" t="s">
        <v>32</v>
      </c>
      <c r="C17" s="401">
        <v>635414333.25</v>
      </c>
      <c r="D17" s="401">
        <v>217612015.62</v>
      </c>
      <c r="E17" s="401">
        <v>144626955.74000001</v>
      </c>
      <c r="F17" s="401">
        <v>217612015.62</v>
      </c>
      <c r="G17" s="401">
        <v>-3318745.7</v>
      </c>
      <c r="H17" s="401">
        <v>-20321256.780000001</v>
      </c>
      <c r="I17" s="401">
        <v>764574005.77999997</v>
      </c>
      <c r="J17" s="401">
        <v>192114472.11000001</v>
      </c>
    </row>
  </sheetData>
  <mergeCells count="9">
    <mergeCell ref="B2:J2"/>
    <mergeCell ref="C4:F4"/>
    <mergeCell ref="G4:H4"/>
    <mergeCell ref="I4:J4"/>
    <mergeCell ref="C5:C6"/>
    <mergeCell ref="D5:F5"/>
    <mergeCell ref="G5:G6"/>
    <mergeCell ref="H5:H6"/>
    <mergeCell ref="J5:J6"/>
  </mergeCells>
  <pageMargins left="0.70866141732283472" right="0.70866141732283472" top="0.74803149606299213" bottom="0.74803149606299213" header="0.31496062992125984" footer="0.31496062992125984"/>
  <pageSetup paperSize="9" scale="63" fitToHeight="0" orientation="landscape" r:id="rId1"/>
  <headerFooter>
    <oddHeader>&amp;CEN
Annex XV</oddHeader>
    <oddFooter>&amp;C&amp;"Calibri"&amp;11&amp;K000000&amp;P_x000D_&amp;1#&amp;"Calibri"&amp;10&amp;K000000Internal</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30">
    <pageSetUpPr fitToPage="1"/>
  </sheetPr>
  <dimension ref="A1:N31"/>
  <sheetViews>
    <sheetView showGridLines="0" showRowColHeaders="0" zoomScale="60" zoomScaleNormal="60" workbookViewId="0">
      <selection activeCell="H47" sqref="H47"/>
    </sheetView>
  </sheetViews>
  <sheetFormatPr defaultColWidth="9" defaultRowHeight="14.5"/>
  <cols>
    <col min="1" max="1" width="2.54296875" style="50" customWidth="1"/>
    <col min="2" max="2" width="50.7265625" style="50" customWidth="1"/>
    <col min="3" max="14" width="18.54296875" style="50" customWidth="1"/>
    <col min="15" max="16384" width="9" style="50"/>
  </cols>
  <sheetData>
    <row r="1" spans="1:14" ht="10.15" customHeight="1"/>
    <row r="2" spans="1:14" ht="28" customHeight="1">
      <c r="A2" s="51"/>
      <c r="B2" s="565" t="s">
        <v>994</v>
      </c>
      <c r="C2" s="566"/>
      <c r="D2" s="566"/>
      <c r="E2" s="566"/>
      <c r="F2" s="566"/>
      <c r="G2" s="566"/>
      <c r="H2" s="566"/>
      <c r="I2" s="566"/>
      <c r="J2" s="566"/>
      <c r="K2" s="566"/>
      <c r="L2" s="566"/>
      <c r="M2" s="566"/>
      <c r="N2" s="566"/>
    </row>
    <row r="3" spans="1:14" ht="14.5" customHeight="1">
      <c r="A3" s="59"/>
      <c r="B3" s="172"/>
    </row>
    <row r="4" spans="1:14">
      <c r="A4" s="59"/>
      <c r="B4" s="59"/>
      <c r="C4" s="604" t="s">
        <v>543</v>
      </c>
      <c r="D4" s="605"/>
      <c r="E4" s="605"/>
      <c r="F4" s="605"/>
      <c r="G4" s="605"/>
      <c r="H4" s="605"/>
      <c r="I4" s="605"/>
      <c r="J4" s="605"/>
      <c r="K4" s="605"/>
      <c r="L4" s="605"/>
      <c r="M4" s="605"/>
      <c r="N4" s="606"/>
    </row>
    <row r="5" spans="1:14">
      <c r="A5" s="59"/>
      <c r="B5" s="59"/>
      <c r="C5" s="625" t="s">
        <v>547</v>
      </c>
      <c r="D5" s="626"/>
      <c r="E5" s="627"/>
      <c r="F5" s="628" t="s">
        <v>548</v>
      </c>
      <c r="G5" s="629"/>
      <c r="H5" s="629"/>
      <c r="I5" s="629"/>
      <c r="J5" s="629"/>
      <c r="K5" s="629"/>
      <c r="L5" s="629"/>
      <c r="M5" s="629"/>
      <c r="N5" s="630"/>
    </row>
    <row r="6" spans="1:14">
      <c r="A6" s="623"/>
      <c r="B6" s="59"/>
      <c r="C6" s="624"/>
      <c r="D6" s="572" t="s">
        <v>583</v>
      </c>
      <c r="E6" s="572" t="s">
        <v>584</v>
      </c>
      <c r="F6" s="624"/>
      <c r="G6" s="571" t="s">
        <v>585</v>
      </c>
      <c r="H6" s="571" t="s">
        <v>586</v>
      </c>
      <c r="I6" s="571" t="s">
        <v>587</v>
      </c>
      <c r="J6" s="571" t="s">
        <v>588</v>
      </c>
      <c r="K6" s="571" t="s">
        <v>589</v>
      </c>
      <c r="L6" s="571" t="s">
        <v>590</v>
      </c>
      <c r="M6" s="571" t="s">
        <v>591</v>
      </c>
      <c r="N6" s="571" t="s">
        <v>579</v>
      </c>
    </row>
    <row r="7" spans="1:14">
      <c r="A7" s="623"/>
      <c r="B7" s="59"/>
      <c r="C7" s="624"/>
      <c r="D7" s="589"/>
      <c r="E7" s="589"/>
      <c r="F7" s="624"/>
      <c r="G7" s="571"/>
      <c r="H7" s="571"/>
      <c r="I7" s="571"/>
      <c r="J7" s="571"/>
      <c r="K7" s="571"/>
      <c r="L7" s="571"/>
      <c r="M7" s="571"/>
      <c r="N7" s="571"/>
    </row>
    <row r="8" spans="1:14" ht="39" customHeight="1">
      <c r="A8" s="59"/>
      <c r="B8" s="59"/>
      <c r="C8" s="453"/>
      <c r="D8" s="573"/>
      <c r="E8" s="573"/>
      <c r="F8" s="592"/>
      <c r="G8" s="571"/>
      <c r="H8" s="571"/>
      <c r="I8" s="571"/>
      <c r="J8" s="571"/>
      <c r="K8" s="571"/>
      <c r="L8" s="571"/>
      <c r="M8" s="571"/>
      <c r="N8" s="571"/>
    </row>
    <row r="9" spans="1:14">
      <c r="B9" s="369" t="s">
        <v>556</v>
      </c>
      <c r="C9" s="232">
        <v>4890300924.8999996</v>
      </c>
      <c r="D9" s="232">
        <v>4890300924.8999996</v>
      </c>
      <c r="E9" s="232"/>
      <c r="F9" s="232"/>
      <c r="G9" s="232"/>
      <c r="H9" s="232"/>
      <c r="I9" s="232"/>
      <c r="J9" s="232"/>
      <c r="K9" s="232"/>
      <c r="L9" s="232"/>
      <c r="M9" s="232"/>
      <c r="N9" s="232"/>
    </row>
    <row r="10" spans="1:14">
      <c r="B10" s="369" t="s">
        <v>531</v>
      </c>
      <c r="C10" s="232">
        <v>45392022810.400002</v>
      </c>
      <c r="D10" s="232">
        <v>45299794950.629997</v>
      </c>
      <c r="E10" s="232">
        <v>92227859.769999996</v>
      </c>
      <c r="F10" s="232">
        <v>485386917.97000003</v>
      </c>
      <c r="G10" s="232">
        <v>309153650.95999998</v>
      </c>
      <c r="H10" s="232">
        <v>36427326.060000002</v>
      </c>
      <c r="I10" s="232">
        <v>26488990.260000002</v>
      </c>
      <c r="J10" s="232">
        <v>27949782.050000001</v>
      </c>
      <c r="K10" s="232">
        <v>37516316.240000002</v>
      </c>
      <c r="L10" s="232">
        <v>15910743.49</v>
      </c>
      <c r="M10" s="232">
        <v>31940108.91</v>
      </c>
      <c r="N10" s="232">
        <v>368044345.82999998</v>
      </c>
    </row>
    <row r="11" spans="1:14">
      <c r="B11" s="400" t="s">
        <v>557</v>
      </c>
      <c r="C11" s="232"/>
      <c r="D11" s="232"/>
      <c r="E11" s="232"/>
      <c r="F11" s="232"/>
      <c r="G11" s="232"/>
      <c r="H11" s="232"/>
      <c r="I11" s="232"/>
      <c r="J11" s="232"/>
      <c r="K11" s="232"/>
      <c r="L11" s="232"/>
      <c r="M11" s="232"/>
      <c r="N11" s="232"/>
    </row>
    <row r="12" spans="1:14">
      <c r="B12" s="400" t="s">
        <v>558</v>
      </c>
      <c r="C12" s="232">
        <v>14417128.4</v>
      </c>
      <c r="D12" s="232">
        <v>14417128.4</v>
      </c>
      <c r="E12" s="232"/>
      <c r="F12" s="232"/>
      <c r="G12" s="232"/>
      <c r="H12" s="232"/>
      <c r="I12" s="232"/>
      <c r="J12" s="232"/>
      <c r="K12" s="232"/>
      <c r="L12" s="232"/>
      <c r="M12" s="232"/>
      <c r="N12" s="232"/>
    </row>
    <row r="13" spans="1:14">
      <c r="B13" s="400" t="s">
        <v>559</v>
      </c>
      <c r="C13" s="232">
        <v>448018761.81</v>
      </c>
      <c r="D13" s="232">
        <v>448018761.81</v>
      </c>
      <c r="E13" s="232"/>
      <c r="F13" s="232"/>
      <c r="G13" s="232"/>
      <c r="H13" s="232"/>
      <c r="I13" s="232"/>
      <c r="J13" s="232"/>
      <c r="K13" s="232"/>
      <c r="L13" s="232"/>
      <c r="M13" s="232"/>
      <c r="N13" s="232"/>
    </row>
    <row r="14" spans="1:14">
      <c r="B14" s="400" t="s">
        <v>560</v>
      </c>
      <c r="C14" s="232">
        <v>1069232163.92</v>
      </c>
      <c r="D14" s="232">
        <v>1068624928.71</v>
      </c>
      <c r="E14" s="232">
        <v>607235.21</v>
      </c>
      <c r="F14" s="232">
        <v>12631399.98</v>
      </c>
      <c r="G14" s="232">
        <v>10935832.99</v>
      </c>
      <c r="H14" s="232">
        <v>487227.75</v>
      </c>
      <c r="I14" s="232">
        <v>25939.22</v>
      </c>
      <c r="J14" s="232">
        <v>631.39</v>
      </c>
      <c r="K14" s="232">
        <v>950894.12</v>
      </c>
      <c r="L14" s="232">
        <v>961.16</v>
      </c>
      <c r="M14" s="232">
        <v>229913.35</v>
      </c>
      <c r="N14" s="232">
        <v>11320161.25</v>
      </c>
    </row>
    <row r="15" spans="1:14">
      <c r="B15" s="400" t="s">
        <v>561</v>
      </c>
      <c r="C15" s="232">
        <v>4520412393.9200001</v>
      </c>
      <c r="D15" s="232">
        <v>4500042808.29</v>
      </c>
      <c r="E15" s="232">
        <v>20369585.629999999</v>
      </c>
      <c r="F15" s="232">
        <v>141956201.34</v>
      </c>
      <c r="G15" s="232">
        <v>88135161.530000001</v>
      </c>
      <c r="H15" s="232">
        <v>7289256.4800000004</v>
      </c>
      <c r="I15" s="232">
        <v>5374799.8799999999</v>
      </c>
      <c r="J15" s="232">
        <v>10139550.439999999</v>
      </c>
      <c r="K15" s="232">
        <v>11294230.48</v>
      </c>
      <c r="L15" s="232">
        <v>6807688.9500000002</v>
      </c>
      <c r="M15" s="232">
        <v>12915513.58</v>
      </c>
      <c r="N15" s="232">
        <v>99880888.069999993</v>
      </c>
    </row>
    <row r="16" spans="1:14">
      <c r="B16" s="400" t="s">
        <v>592</v>
      </c>
      <c r="C16" s="232">
        <v>4377097853.4499998</v>
      </c>
      <c r="D16" s="232">
        <v>4356728267.8199997</v>
      </c>
      <c r="E16" s="232">
        <v>20369585.629999999</v>
      </c>
      <c r="F16" s="232">
        <v>136617830.16</v>
      </c>
      <c r="G16" s="232">
        <v>82796790.349999994</v>
      </c>
      <c r="H16" s="232">
        <v>7289256.4800000004</v>
      </c>
      <c r="I16" s="232">
        <v>5374799.8799999999</v>
      </c>
      <c r="J16" s="232">
        <v>10139550.439999999</v>
      </c>
      <c r="K16" s="232">
        <v>11294230.48</v>
      </c>
      <c r="L16" s="232">
        <v>6807688.9500000002</v>
      </c>
      <c r="M16" s="232">
        <v>12915513.58</v>
      </c>
      <c r="N16" s="232">
        <v>99880888.069999993</v>
      </c>
    </row>
    <row r="17" spans="2:14">
      <c r="B17" s="400" t="s">
        <v>563</v>
      </c>
      <c r="C17" s="232">
        <v>39339942362.349998</v>
      </c>
      <c r="D17" s="232">
        <v>39268691323.419998</v>
      </c>
      <c r="E17" s="232">
        <v>71251038.930000007</v>
      </c>
      <c r="F17" s="232">
        <v>330799316.64999998</v>
      </c>
      <c r="G17" s="232">
        <v>210082656.44</v>
      </c>
      <c r="H17" s="232">
        <v>28650841.829999998</v>
      </c>
      <c r="I17" s="232">
        <v>21088251.16</v>
      </c>
      <c r="J17" s="232">
        <v>17809600.219999999</v>
      </c>
      <c r="K17" s="232">
        <v>25271191.640000001</v>
      </c>
      <c r="L17" s="232">
        <v>9102093.3800000008</v>
      </c>
      <c r="M17" s="232">
        <v>18794681.98</v>
      </c>
      <c r="N17" s="232">
        <v>256843296.50999999</v>
      </c>
    </row>
    <row r="18" spans="2:14">
      <c r="B18" s="369" t="s">
        <v>169</v>
      </c>
      <c r="C18" s="232">
        <v>1433045826.5999999</v>
      </c>
      <c r="D18" s="232">
        <v>1433045826.5999999</v>
      </c>
      <c r="E18" s="232"/>
      <c r="F18" s="232"/>
      <c r="G18" s="232"/>
      <c r="H18" s="232"/>
      <c r="I18" s="232"/>
      <c r="J18" s="232"/>
      <c r="K18" s="232"/>
      <c r="L18" s="232"/>
      <c r="M18" s="232"/>
      <c r="N18" s="232"/>
    </row>
    <row r="19" spans="2:14">
      <c r="B19" s="400" t="s">
        <v>557</v>
      </c>
      <c r="C19" s="232"/>
      <c r="D19" s="232"/>
      <c r="E19" s="232"/>
      <c r="F19" s="232"/>
      <c r="G19" s="232"/>
      <c r="H19" s="232"/>
      <c r="I19" s="232"/>
      <c r="J19" s="232"/>
      <c r="K19" s="232"/>
      <c r="L19" s="232"/>
      <c r="M19" s="232"/>
      <c r="N19" s="232"/>
    </row>
    <row r="20" spans="2:14">
      <c r="B20" s="400" t="s">
        <v>558</v>
      </c>
      <c r="C20" s="232">
        <v>1078468360.3800001</v>
      </c>
      <c r="D20" s="232">
        <v>1078468360.3800001</v>
      </c>
      <c r="E20" s="232"/>
      <c r="F20" s="232"/>
      <c r="G20" s="232"/>
      <c r="H20" s="232"/>
      <c r="I20" s="232"/>
      <c r="J20" s="232"/>
      <c r="K20" s="232"/>
      <c r="L20" s="232"/>
      <c r="M20" s="232"/>
      <c r="N20" s="232"/>
    </row>
    <row r="21" spans="2:14">
      <c r="B21" s="400" t="s">
        <v>559</v>
      </c>
      <c r="C21" s="232">
        <v>222901958.69999999</v>
      </c>
      <c r="D21" s="232">
        <v>222901958.69999999</v>
      </c>
      <c r="E21" s="232"/>
      <c r="F21" s="232"/>
      <c r="G21" s="232"/>
      <c r="H21" s="232"/>
      <c r="I21" s="232"/>
      <c r="J21" s="232"/>
      <c r="K21" s="232"/>
      <c r="L21" s="232"/>
      <c r="M21" s="232"/>
      <c r="N21" s="232"/>
    </row>
    <row r="22" spans="2:14">
      <c r="B22" s="400" t="s">
        <v>560</v>
      </c>
      <c r="C22" s="232">
        <v>49251768.43</v>
      </c>
      <c r="D22" s="232">
        <v>49251768.43</v>
      </c>
      <c r="E22" s="232"/>
      <c r="F22" s="232"/>
      <c r="G22" s="232"/>
      <c r="H22" s="232"/>
      <c r="I22" s="232"/>
      <c r="J22" s="232"/>
      <c r="K22" s="232"/>
      <c r="L22" s="232"/>
      <c r="M22" s="232"/>
      <c r="N22" s="232"/>
    </row>
    <row r="23" spans="2:14">
      <c r="B23" s="400" t="s">
        <v>561</v>
      </c>
      <c r="C23" s="232">
        <v>82423739.090000004</v>
      </c>
      <c r="D23" s="232">
        <v>82423739.090000004</v>
      </c>
      <c r="E23" s="232"/>
      <c r="F23" s="232"/>
      <c r="G23" s="232"/>
      <c r="H23" s="232"/>
      <c r="I23" s="232"/>
      <c r="J23" s="232"/>
      <c r="K23" s="232"/>
      <c r="L23" s="232"/>
      <c r="M23" s="232"/>
      <c r="N23" s="232"/>
    </row>
    <row r="24" spans="2:14">
      <c r="B24" s="369" t="s">
        <v>565</v>
      </c>
      <c r="C24" s="232">
        <v>3459449987.9099998</v>
      </c>
      <c r="D24" s="610"/>
      <c r="E24" s="612"/>
      <c r="F24" s="232">
        <v>11271345.630000001</v>
      </c>
      <c r="G24" s="610"/>
      <c r="H24" s="611"/>
      <c r="I24" s="611"/>
      <c r="J24" s="611"/>
      <c r="K24" s="611"/>
      <c r="L24" s="611"/>
      <c r="M24" s="612"/>
      <c r="N24" s="232">
        <v>8454230.2799999993</v>
      </c>
    </row>
    <row r="25" spans="2:14">
      <c r="B25" s="400" t="s">
        <v>557</v>
      </c>
      <c r="C25" s="232"/>
      <c r="D25" s="610"/>
      <c r="E25" s="612"/>
      <c r="F25" s="232"/>
      <c r="G25" s="610"/>
      <c r="H25" s="611"/>
      <c r="I25" s="611"/>
      <c r="J25" s="611"/>
      <c r="K25" s="611"/>
      <c r="L25" s="611"/>
      <c r="M25" s="612"/>
      <c r="N25" s="232"/>
    </row>
    <row r="26" spans="2:14">
      <c r="B26" s="400" t="s">
        <v>558</v>
      </c>
      <c r="C26" s="232">
        <v>5313631.79</v>
      </c>
      <c r="D26" s="610"/>
      <c r="E26" s="612"/>
      <c r="F26" s="232"/>
      <c r="G26" s="610"/>
      <c r="H26" s="611"/>
      <c r="I26" s="611"/>
      <c r="J26" s="611"/>
      <c r="K26" s="611"/>
      <c r="L26" s="611"/>
      <c r="M26" s="612"/>
      <c r="N26" s="232"/>
    </row>
    <row r="27" spans="2:14">
      <c r="B27" s="400" t="s">
        <v>559</v>
      </c>
      <c r="C27" s="232">
        <v>546034195.55999994</v>
      </c>
      <c r="D27" s="610"/>
      <c r="E27" s="612"/>
      <c r="F27" s="232"/>
      <c r="G27" s="610"/>
      <c r="H27" s="611"/>
      <c r="I27" s="611"/>
      <c r="J27" s="611"/>
      <c r="K27" s="611"/>
      <c r="L27" s="611"/>
      <c r="M27" s="612"/>
      <c r="N27" s="232"/>
    </row>
    <row r="28" spans="2:14">
      <c r="B28" s="400" t="s">
        <v>560</v>
      </c>
      <c r="C28" s="232">
        <v>60332476.93</v>
      </c>
      <c r="D28" s="610"/>
      <c r="E28" s="612"/>
      <c r="F28" s="232">
        <v>173643.4</v>
      </c>
      <c r="G28" s="610"/>
      <c r="H28" s="611"/>
      <c r="I28" s="611"/>
      <c r="J28" s="611"/>
      <c r="K28" s="611"/>
      <c r="L28" s="611"/>
      <c r="M28" s="612"/>
      <c r="N28" s="232">
        <v>173643.4</v>
      </c>
    </row>
    <row r="29" spans="2:14">
      <c r="B29" s="400" t="s">
        <v>561</v>
      </c>
      <c r="C29" s="232">
        <v>534539079.44</v>
      </c>
      <c r="D29" s="610"/>
      <c r="E29" s="612"/>
      <c r="F29" s="232">
        <v>8203892.4000000004</v>
      </c>
      <c r="G29" s="610"/>
      <c r="H29" s="611"/>
      <c r="I29" s="611"/>
      <c r="J29" s="611"/>
      <c r="K29" s="611"/>
      <c r="L29" s="611"/>
      <c r="M29" s="612"/>
      <c r="N29" s="232">
        <v>6251114.0700000003</v>
      </c>
    </row>
    <row r="30" spans="2:14">
      <c r="B30" s="400" t="s">
        <v>563</v>
      </c>
      <c r="C30" s="232">
        <v>2313230604.1900001</v>
      </c>
      <c r="D30" s="610"/>
      <c r="E30" s="612"/>
      <c r="F30" s="232">
        <v>2893809.83</v>
      </c>
      <c r="G30" s="610"/>
      <c r="H30" s="611"/>
      <c r="I30" s="611"/>
      <c r="J30" s="611"/>
      <c r="K30" s="611"/>
      <c r="L30" s="611"/>
      <c r="M30" s="612"/>
      <c r="N30" s="232">
        <v>2029472.81</v>
      </c>
    </row>
    <row r="31" spans="2:14">
      <c r="B31" s="105" t="s">
        <v>32</v>
      </c>
      <c r="C31" s="401">
        <v>55174819549.809998</v>
      </c>
      <c r="D31" s="401">
        <v>51623141702.129997</v>
      </c>
      <c r="E31" s="401">
        <v>92227859.769999996</v>
      </c>
      <c r="F31" s="401">
        <v>496658263.60000002</v>
      </c>
      <c r="G31" s="401">
        <v>309153650.95999998</v>
      </c>
      <c r="H31" s="401">
        <v>36427326.060000002</v>
      </c>
      <c r="I31" s="401">
        <v>26488990.260000002</v>
      </c>
      <c r="J31" s="401">
        <v>27949782.050000001</v>
      </c>
      <c r="K31" s="401">
        <v>37516316.240000002</v>
      </c>
      <c r="L31" s="401">
        <v>15910743.49</v>
      </c>
      <c r="M31" s="401">
        <v>31940108.91</v>
      </c>
      <c r="N31" s="401">
        <v>376498576.11000001</v>
      </c>
    </row>
  </sheetData>
  <mergeCells count="31">
    <mergeCell ref="M6:M8"/>
    <mergeCell ref="B2:N2"/>
    <mergeCell ref="C4:N4"/>
    <mergeCell ref="C5:E5"/>
    <mergeCell ref="F5:N5"/>
    <mergeCell ref="G6:G8"/>
    <mergeCell ref="N6:N8"/>
    <mergeCell ref="H6:H8"/>
    <mergeCell ref="I6:I8"/>
    <mergeCell ref="J6:J8"/>
    <mergeCell ref="K6:K8"/>
    <mergeCell ref="L6:L8"/>
    <mergeCell ref="A6:A7"/>
    <mergeCell ref="C6:C7"/>
    <mergeCell ref="D6:D8"/>
    <mergeCell ref="E6:E8"/>
    <mergeCell ref="F6:F8"/>
    <mergeCell ref="D29:E29"/>
    <mergeCell ref="D30:E30"/>
    <mergeCell ref="G24:M24"/>
    <mergeCell ref="G25:M25"/>
    <mergeCell ref="G26:M26"/>
    <mergeCell ref="G27:M27"/>
    <mergeCell ref="G28:M28"/>
    <mergeCell ref="G29:M29"/>
    <mergeCell ref="G30:M30"/>
    <mergeCell ref="D24:E24"/>
    <mergeCell ref="D25:E25"/>
    <mergeCell ref="D26:E26"/>
    <mergeCell ref="D27:E27"/>
    <mergeCell ref="D28:E28"/>
  </mergeCells>
  <pageMargins left="0.70866141732283472" right="0.70866141732283472" top="0.74803149606299213" bottom="0.74803149606299213" header="0.31496062992125984" footer="0.31496062992125984"/>
  <pageSetup paperSize="9" scale="46" fitToHeight="0" orientation="landscape" r:id="rId1"/>
  <headerFooter>
    <oddHeader>&amp;CEN
Annex XV</oddHeader>
    <oddFooter>&amp;C&amp;"Calibri"&amp;11&amp;K000000&amp;P_x000D_&amp;1#&amp;"Calibri"&amp;10&amp;K000000Internal</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31"/>
  <dimension ref="B1:I10"/>
  <sheetViews>
    <sheetView showGridLines="0" showRowColHeaders="0" zoomScale="60" zoomScaleNormal="60" workbookViewId="0">
      <selection activeCell="R43" sqref="R43"/>
    </sheetView>
  </sheetViews>
  <sheetFormatPr defaultColWidth="9" defaultRowHeight="14.5"/>
  <cols>
    <col min="1" max="1" width="2.54296875" style="50" customWidth="1"/>
    <col min="2" max="2" width="27.54296875" style="50" customWidth="1"/>
    <col min="3" max="9" width="18.54296875" style="50" customWidth="1"/>
    <col min="10" max="16384" width="9" style="50"/>
  </cols>
  <sheetData>
    <row r="1" spans="2:9" ht="10.15" customHeight="1"/>
    <row r="2" spans="2:9" ht="28" customHeight="1">
      <c r="B2" s="565" t="s">
        <v>1051</v>
      </c>
      <c r="C2" s="566"/>
      <c r="D2" s="566"/>
      <c r="E2" s="566"/>
      <c r="F2" s="566"/>
      <c r="G2" s="566"/>
      <c r="H2" s="566"/>
      <c r="I2" s="566"/>
    </row>
    <row r="3" spans="2:9" ht="14.5" customHeight="1">
      <c r="B3" s="172"/>
      <c r="I3" s="51"/>
    </row>
    <row r="4" spans="2:9" ht="21" customHeight="1">
      <c r="B4" s="59"/>
      <c r="C4" s="590" t="s">
        <v>593</v>
      </c>
      <c r="D4" s="594"/>
      <c r="E4" s="594"/>
      <c r="F4" s="591"/>
      <c r="G4" s="572" t="s">
        <v>594</v>
      </c>
      <c r="H4" s="572" t="s">
        <v>595</v>
      </c>
      <c r="I4" s="572" t="s">
        <v>596</v>
      </c>
    </row>
    <row r="5" spans="2:9" ht="21" customHeight="1">
      <c r="B5" s="59"/>
      <c r="C5" s="457"/>
      <c r="D5" s="590" t="s">
        <v>597</v>
      </c>
      <c r="E5" s="591"/>
      <c r="F5" s="572" t="s">
        <v>598</v>
      </c>
      <c r="G5" s="589"/>
      <c r="H5" s="589"/>
      <c r="I5" s="589"/>
    </row>
    <row r="6" spans="2:9">
      <c r="B6" s="59"/>
      <c r="C6" s="457"/>
      <c r="D6" s="631"/>
      <c r="E6" s="572" t="s">
        <v>579</v>
      </c>
      <c r="F6" s="589"/>
      <c r="G6" s="633"/>
      <c r="H6" s="589"/>
      <c r="I6" s="589"/>
    </row>
    <row r="7" spans="2:9">
      <c r="B7" s="59"/>
      <c r="C7" s="453"/>
      <c r="D7" s="632"/>
      <c r="E7" s="573"/>
      <c r="F7" s="573"/>
      <c r="G7" s="634"/>
      <c r="H7" s="573"/>
      <c r="I7" s="573"/>
    </row>
    <row r="8" spans="2:9">
      <c r="B8" s="369" t="s">
        <v>599</v>
      </c>
      <c r="C8" s="232">
        <v>47310455531.949997</v>
      </c>
      <c r="D8" s="232">
        <v>485384914.97000003</v>
      </c>
      <c r="E8" s="232">
        <v>368044345.82999998</v>
      </c>
      <c r="F8" s="232">
        <v>47303637606.5</v>
      </c>
      <c r="G8" s="232">
        <v>-150773613.44</v>
      </c>
      <c r="H8" s="222"/>
      <c r="I8" s="232"/>
    </row>
    <row r="9" spans="2:9">
      <c r="B9" s="369" t="s">
        <v>565</v>
      </c>
      <c r="C9" s="232">
        <v>3470721333.54</v>
      </c>
      <c r="D9" s="232">
        <v>11271345.630000001</v>
      </c>
      <c r="E9" s="232">
        <v>8454230.2799999993</v>
      </c>
      <c r="F9" s="222"/>
      <c r="G9" s="222"/>
      <c r="H9" s="232">
        <v>8695899.5299999993</v>
      </c>
      <c r="I9" s="222"/>
    </row>
    <row r="10" spans="2:9">
      <c r="B10" s="401" t="s">
        <v>32</v>
      </c>
      <c r="C10" s="401">
        <v>50781176865.489998</v>
      </c>
      <c r="D10" s="401">
        <v>496656260.60000002</v>
      </c>
      <c r="E10" s="401">
        <v>376498576.11000001</v>
      </c>
      <c r="F10" s="401">
        <v>47303637606.5</v>
      </c>
      <c r="G10" s="401">
        <v>-150773613.44</v>
      </c>
      <c r="H10" s="401">
        <v>8695899.5299999993</v>
      </c>
      <c r="I10" s="401"/>
    </row>
  </sheetData>
  <mergeCells count="10">
    <mergeCell ref="B2:I2"/>
    <mergeCell ref="C4:F4"/>
    <mergeCell ref="G4:G5"/>
    <mergeCell ref="H4:H7"/>
    <mergeCell ref="I4:I7"/>
    <mergeCell ref="D5:E5"/>
    <mergeCell ref="F5:F7"/>
    <mergeCell ref="D6:D7"/>
    <mergeCell ref="E6:E7"/>
    <mergeCell ref="G6:G7"/>
  </mergeCells>
  <pageMargins left="0.70866141732283472" right="0.70866141732283472" top="0.74803149606299213" bottom="0.74803149606299213" header="0.31496062992125984" footer="0.31496062992125984"/>
  <pageSetup paperSize="9" orientation="landscape" r:id="rId1"/>
  <headerFooter>
    <oddHeader>&amp;CEN
Annex XV</oddHeader>
    <oddFooter>&amp;C&amp;"Calibri"&amp;11&amp;K000000&amp;P_x000D_&amp;1#&amp;"Calibri"&amp;10&amp;K000000Internal</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17"/>
  <dimension ref="B1:J119"/>
  <sheetViews>
    <sheetView showGridLines="0" showRowColHeaders="0" zoomScale="60" zoomScaleNormal="60" workbookViewId="0">
      <selection activeCell="E53" sqref="E53"/>
    </sheetView>
  </sheetViews>
  <sheetFormatPr defaultColWidth="9" defaultRowHeight="14.5"/>
  <cols>
    <col min="1" max="1" width="2.54296875" style="50" customWidth="1"/>
    <col min="2" max="2" width="27.54296875" style="50" customWidth="1"/>
    <col min="3" max="3" width="35.54296875" style="50" customWidth="1"/>
    <col min="4" max="10" width="18.54296875" style="50" customWidth="1"/>
    <col min="11" max="16384" width="9" style="50"/>
  </cols>
  <sheetData>
    <row r="1" spans="2:10" ht="10.15" customHeight="1"/>
    <row r="2" spans="2:10" ht="28" customHeight="1">
      <c r="B2" s="565" t="s">
        <v>1052</v>
      </c>
      <c r="C2" s="566"/>
      <c r="D2" s="566"/>
      <c r="E2" s="566"/>
      <c r="F2" s="566"/>
      <c r="G2" s="566"/>
      <c r="H2" s="566"/>
      <c r="I2" s="566"/>
      <c r="J2" s="566"/>
    </row>
    <row r="3" spans="2:10" ht="14.5" customHeight="1">
      <c r="B3" s="172"/>
      <c r="C3" s="51"/>
      <c r="J3" s="51"/>
    </row>
    <row r="4" spans="2:10" ht="21" customHeight="1">
      <c r="B4" s="164"/>
      <c r="C4" s="571" t="s">
        <v>1048</v>
      </c>
      <c r="D4" s="590" t="s">
        <v>593</v>
      </c>
      <c r="E4" s="594"/>
      <c r="F4" s="594"/>
      <c r="G4" s="591"/>
      <c r="H4" s="572" t="s">
        <v>594</v>
      </c>
      <c r="I4" s="572" t="s">
        <v>595</v>
      </c>
      <c r="J4" s="572" t="s">
        <v>596</v>
      </c>
    </row>
    <row r="5" spans="2:10" ht="21" customHeight="1">
      <c r="B5" s="164"/>
      <c r="C5" s="571"/>
      <c r="D5" s="457"/>
      <c r="E5" s="590" t="s">
        <v>597</v>
      </c>
      <c r="F5" s="591"/>
      <c r="G5" s="572" t="s">
        <v>598</v>
      </c>
      <c r="H5" s="589"/>
      <c r="I5" s="589"/>
      <c r="J5" s="589"/>
    </row>
    <row r="6" spans="2:10">
      <c r="B6" s="164"/>
      <c r="C6" s="571"/>
      <c r="D6" s="457"/>
      <c r="E6" s="631"/>
      <c r="F6" s="572" t="s">
        <v>579</v>
      </c>
      <c r="G6" s="589"/>
      <c r="H6" s="589"/>
      <c r="I6" s="589"/>
      <c r="J6" s="589"/>
    </row>
    <row r="7" spans="2:10">
      <c r="B7" s="164"/>
      <c r="C7" s="571"/>
      <c r="D7" s="453"/>
      <c r="E7" s="632"/>
      <c r="F7" s="573"/>
      <c r="G7" s="573"/>
      <c r="H7" s="573"/>
      <c r="I7" s="573"/>
      <c r="J7" s="573"/>
    </row>
    <row r="8" spans="2:10">
      <c r="B8" s="253"/>
      <c r="C8" s="283" t="s">
        <v>1091</v>
      </c>
      <c r="D8" s="281">
        <v>67088904.490000002</v>
      </c>
      <c r="E8" s="281"/>
      <c r="F8" s="281"/>
      <c r="G8" s="281">
        <v>67088904.490000002</v>
      </c>
      <c r="H8" s="281">
        <v>-4759.34</v>
      </c>
      <c r="I8" s="284"/>
      <c r="J8" s="281"/>
    </row>
    <row r="9" spans="2:10">
      <c r="B9" s="253"/>
      <c r="C9" s="283" t="s">
        <v>1105</v>
      </c>
      <c r="D9" s="281">
        <v>45688551973.389999</v>
      </c>
      <c r="E9" s="281">
        <v>479110121.79000002</v>
      </c>
      <c r="F9" s="281">
        <v>365509689.25999999</v>
      </c>
      <c r="G9" s="281">
        <v>45681734047.940002</v>
      </c>
      <c r="H9" s="281">
        <v>-149211917.28</v>
      </c>
      <c r="I9" s="284"/>
      <c r="J9" s="281"/>
    </row>
    <row r="10" spans="2:10">
      <c r="B10" s="253"/>
      <c r="C10" s="283" t="s">
        <v>1143</v>
      </c>
      <c r="D10" s="281">
        <v>12055822.18</v>
      </c>
      <c r="E10" s="281">
        <v>10.65</v>
      </c>
      <c r="F10" s="281">
        <v>10.65</v>
      </c>
      <c r="G10" s="281">
        <v>12055822.18</v>
      </c>
      <c r="H10" s="281">
        <v>-763.05</v>
      </c>
      <c r="I10" s="284"/>
      <c r="J10" s="281"/>
    </row>
    <row r="11" spans="2:10">
      <c r="B11" s="253"/>
      <c r="C11" s="283" t="s">
        <v>1213</v>
      </c>
      <c r="D11" s="281">
        <v>59008298.109999999</v>
      </c>
      <c r="E11" s="281">
        <v>51444.45</v>
      </c>
      <c r="F11" s="281">
        <v>51444.45</v>
      </c>
      <c r="G11" s="281">
        <v>59008298.109999999</v>
      </c>
      <c r="H11" s="281">
        <v>-4293.3599999999997</v>
      </c>
      <c r="I11" s="284"/>
      <c r="J11" s="281"/>
    </row>
    <row r="12" spans="2:10">
      <c r="B12" s="253"/>
      <c r="C12" s="283" t="s">
        <v>1215</v>
      </c>
      <c r="D12" s="281">
        <v>255180836.33000001</v>
      </c>
      <c r="E12" s="281">
        <v>279490.27</v>
      </c>
      <c r="F12" s="281">
        <v>69559.27</v>
      </c>
      <c r="G12" s="281">
        <v>255180836.33000001</v>
      </c>
      <c r="H12" s="281">
        <v>-633878.71</v>
      </c>
      <c r="I12" s="284"/>
      <c r="J12" s="281"/>
    </row>
    <row r="13" spans="2:10">
      <c r="B13" s="253"/>
      <c r="C13" s="283" t="s">
        <v>1229</v>
      </c>
      <c r="D13" s="281">
        <v>25693276.600000001</v>
      </c>
      <c r="E13" s="281">
        <v>31310.69</v>
      </c>
      <c r="F13" s="281">
        <v>1957.65</v>
      </c>
      <c r="G13" s="281">
        <v>25693276.600000001</v>
      </c>
      <c r="H13" s="281">
        <v>-32394.82</v>
      </c>
      <c r="I13" s="284"/>
      <c r="J13" s="281"/>
    </row>
    <row r="14" spans="2:10">
      <c r="B14" s="253"/>
      <c r="C14" s="283" t="s">
        <v>1265</v>
      </c>
      <c r="D14" s="281">
        <v>693104.97</v>
      </c>
      <c r="E14" s="281">
        <v>304759.05</v>
      </c>
      <c r="F14" s="281">
        <v>304759.05</v>
      </c>
      <c r="G14" s="281">
        <v>693104.97</v>
      </c>
      <c r="H14" s="281">
        <v>-21.21</v>
      </c>
      <c r="I14" s="284"/>
      <c r="J14" s="281"/>
    </row>
    <row r="15" spans="2:10">
      <c r="B15" s="253"/>
      <c r="C15" s="283" t="s">
        <v>1277</v>
      </c>
      <c r="D15" s="281">
        <v>14182021.560000001</v>
      </c>
      <c r="E15" s="281"/>
      <c r="F15" s="281"/>
      <c r="G15" s="281">
        <v>14182021.560000001</v>
      </c>
      <c r="H15" s="281">
        <v>-715.04</v>
      </c>
      <c r="I15" s="284"/>
      <c r="J15" s="281"/>
    </row>
    <row r="16" spans="2:10">
      <c r="B16" s="253"/>
      <c r="C16" s="283" t="s">
        <v>1714</v>
      </c>
      <c r="D16" s="281">
        <v>91615912.230000004</v>
      </c>
      <c r="E16" s="281">
        <v>355645.23</v>
      </c>
      <c r="F16" s="281">
        <v>279147.38</v>
      </c>
      <c r="G16" s="281">
        <v>91615912.230000004</v>
      </c>
      <c r="H16" s="281">
        <v>-98058.9</v>
      </c>
      <c r="I16" s="284"/>
      <c r="J16" s="281"/>
    </row>
    <row r="17" spans="2:10">
      <c r="B17" s="253"/>
      <c r="C17" s="283" t="s">
        <v>1393</v>
      </c>
      <c r="D17" s="281">
        <v>10733539.93</v>
      </c>
      <c r="E17" s="281"/>
      <c r="F17" s="281"/>
      <c r="G17" s="281">
        <v>10733539.93</v>
      </c>
      <c r="H17" s="281">
        <v>-3202.21</v>
      </c>
      <c r="I17" s="284"/>
      <c r="J17" s="281"/>
    </row>
    <row r="18" spans="2:10">
      <c r="B18" s="253"/>
      <c r="C18" s="283" t="s">
        <v>1717</v>
      </c>
      <c r="D18" s="281">
        <v>470366.11</v>
      </c>
      <c r="E18" s="281"/>
      <c r="F18" s="281"/>
      <c r="G18" s="281">
        <v>470366.11</v>
      </c>
      <c r="H18" s="281">
        <v>-9.1999999999999993</v>
      </c>
      <c r="I18" s="284"/>
      <c r="J18" s="281"/>
    </row>
    <row r="19" spans="2:10">
      <c r="B19" s="253"/>
      <c r="C19" s="283" t="s">
        <v>1481</v>
      </c>
      <c r="D19" s="281">
        <v>37188681.689999998</v>
      </c>
      <c r="E19" s="281">
        <v>579300.43999999994</v>
      </c>
      <c r="F19" s="281">
        <v>445139.44</v>
      </c>
      <c r="G19" s="281">
        <v>37188681.689999998</v>
      </c>
      <c r="H19" s="281">
        <v>-86002.03</v>
      </c>
      <c r="I19" s="284"/>
      <c r="J19" s="281"/>
    </row>
    <row r="20" spans="2:10">
      <c r="B20" s="253"/>
      <c r="C20" s="283" t="s">
        <v>1493</v>
      </c>
      <c r="D20" s="281">
        <v>44555097.149999999</v>
      </c>
      <c r="E20" s="281">
        <v>325785.28999999998</v>
      </c>
      <c r="F20" s="281">
        <v>270842.28999999998</v>
      </c>
      <c r="G20" s="281">
        <v>44555097.149999999</v>
      </c>
      <c r="H20" s="281">
        <v>-165011.42000000001</v>
      </c>
      <c r="I20" s="284"/>
      <c r="J20" s="281"/>
    </row>
    <row r="21" spans="2:10">
      <c r="B21" s="253"/>
      <c r="C21" s="283" t="s">
        <v>1713</v>
      </c>
      <c r="D21" s="281">
        <v>482336862.00999999</v>
      </c>
      <c r="E21" s="281">
        <v>314675.74</v>
      </c>
      <c r="F21" s="281">
        <v>248360.74</v>
      </c>
      <c r="G21" s="281">
        <v>482336862.00999999</v>
      </c>
      <c r="H21" s="281">
        <v>-184598.15</v>
      </c>
      <c r="I21" s="284"/>
      <c r="J21" s="281"/>
    </row>
    <row r="22" spans="2:10">
      <c r="B22" s="253"/>
      <c r="C22" s="285" t="s">
        <v>1715</v>
      </c>
      <c r="D22" s="281">
        <v>48209848.710000001</v>
      </c>
      <c r="E22" s="281"/>
      <c r="F22" s="281"/>
      <c r="G22" s="281">
        <v>48209848.710000001</v>
      </c>
      <c r="H22" s="281">
        <v>-5873.2</v>
      </c>
      <c r="I22" s="284"/>
      <c r="J22" s="281"/>
    </row>
    <row r="23" spans="2:10">
      <c r="B23" s="253"/>
      <c r="C23" s="286" t="s">
        <v>1719</v>
      </c>
      <c r="D23" s="286">
        <v>473299811.4000265</v>
      </c>
      <c r="E23" s="286">
        <v>4032371.37</v>
      </c>
      <c r="F23" s="286">
        <v>863435.64999999967</v>
      </c>
      <c r="G23" s="286">
        <v>472890986.48999995</v>
      </c>
      <c r="H23" s="286">
        <v>-342115.51999999996</v>
      </c>
      <c r="I23" s="286"/>
      <c r="J23" s="286"/>
    </row>
    <row r="24" spans="2:10">
      <c r="B24" s="253"/>
    </row>
    <row r="25" spans="2:10" ht="14.5" customHeight="1">
      <c r="B25" s="253"/>
      <c r="D25" s="51"/>
      <c r="E25" s="51"/>
      <c r="F25" s="51"/>
      <c r="G25" s="51"/>
      <c r="H25" s="51"/>
      <c r="I25" s="51"/>
      <c r="J25" s="51"/>
    </row>
    <row r="26" spans="2:10" ht="10" customHeight="1">
      <c r="B26" s="253"/>
      <c r="C26" s="635" t="s">
        <v>1720</v>
      </c>
      <c r="D26" s="635"/>
      <c r="E26" s="635"/>
      <c r="F26" s="635"/>
      <c r="G26" s="635"/>
      <c r="H26" s="635"/>
      <c r="I26" s="635"/>
      <c r="J26" s="635"/>
    </row>
    <row r="27" spans="2:10">
      <c r="B27" s="253"/>
      <c r="C27" s="635"/>
      <c r="D27" s="635"/>
      <c r="E27" s="635"/>
      <c r="F27" s="635"/>
      <c r="G27" s="635"/>
      <c r="H27" s="635"/>
      <c r="I27" s="635"/>
      <c r="J27" s="635"/>
    </row>
    <row r="28" spans="2:10">
      <c r="B28" s="253"/>
      <c r="C28" s="635"/>
      <c r="D28" s="635"/>
      <c r="E28" s="635"/>
      <c r="F28" s="635"/>
      <c r="G28" s="635"/>
      <c r="H28" s="635"/>
      <c r="I28" s="635"/>
      <c r="J28" s="635"/>
    </row>
    <row r="29" spans="2:10">
      <c r="B29" s="253"/>
      <c r="C29" s="635"/>
      <c r="D29" s="635"/>
      <c r="E29" s="635"/>
      <c r="F29" s="635"/>
      <c r="G29" s="635"/>
      <c r="H29" s="635"/>
      <c r="I29" s="635"/>
      <c r="J29" s="635"/>
    </row>
    <row r="30" spans="2:10">
      <c r="B30" s="253"/>
      <c r="C30" s="635"/>
      <c r="D30" s="635"/>
      <c r="E30" s="635"/>
      <c r="F30" s="635"/>
      <c r="G30" s="635"/>
      <c r="H30" s="635"/>
      <c r="I30" s="635"/>
      <c r="J30" s="635"/>
    </row>
    <row r="31" spans="2:10" ht="14.5" customHeight="1">
      <c r="B31" s="253"/>
      <c r="C31" s="635"/>
      <c r="D31" s="635"/>
      <c r="E31" s="635"/>
      <c r="F31" s="635"/>
      <c r="G31" s="635"/>
      <c r="H31" s="635"/>
      <c r="I31" s="635"/>
      <c r="J31" s="635"/>
    </row>
    <row r="32" spans="2:10">
      <c r="B32" s="253"/>
      <c r="C32" s="635"/>
      <c r="D32" s="635"/>
      <c r="E32" s="635"/>
      <c r="F32" s="635"/>
      <c r="G32" s="635"/>
      <c r="H32" s="635"/>
      <c r="I32" s="635"/>
      <c r="J32" s="635"/>
    </row>
    <row r="33" spans="2:2">
      <c r="B33" s="253"/>
    </row>
    <row r="34" spans="2:2">
      <c r="B34" s="253"/>
    </row>
    <row r="35" spans="2:2">
      <c r="B35" s="253"/>
    </row>
    <row r="36" spans="2:2">
      <c r="B36" s="253"/>
    </row>
    <row r="37" spans="2:2">
      <c r="B37" s="253"/>
    </row>
    <row r="38" spans="2:2">
      <c r="B38" s="253"/>
    </row>
    <row r="39" spans="2:2">
      <c r="B39" s="253"/>
    </row>
    <row r="40" spans="2:2">
      <c r="B40" s="253"/>
    </row>
    <row r="41" spans="2:2">
      <c r="B41" s="253"/>
    </row>
    <row r="42" spans="2:2">
      <c r="B42" s="253"/>
    </row>
    <row r="43" spans="2:2">
      <c r="B43" s="253"/>
    </row>
    <row r="44" spans="2:2">
      <c r="B44" s="253"/>
    </row>
    <row r="45" spans="2:2">
      <c r="B45" s="253"/>
    </row>
    <row r="46" spans="2:2">
      <c r="B46" s="253"/>
    </row>
    <row r="47" spans="2:2">
      <c r="B47" s="253"/>
    </row>
    <row r="48" spans="2:2">
      <c r="B48" s="253"/>
    </row>
    <row r="49" spans="2:2">
      <c r="B49" s="253"/>
    </row>
    <row r="50" spans="2:2">
      <c r="B50" s="253"/>
    </row>
    <row r="51" spans="2:2">
      <c r="B51" s="253"/>
    </row>
    <row r="52" spans="2:2">
      <c r="B52" s="253"/>
    </row>
    <row r="53" spans="2:2">
      <c r="B53" s="253"/>
    </row>
    <row r="54" spans="2:2">
      <c r="B54" s="253"/>
    </row>
    <row r="55" spans="2:2">
      <c r="B55" s="253"/>
    </row>
    <row r="56" spans="2:2">
      <c r="B56" s="253"/>
    </row>
    <row r="57" spans="2:2">
      <c r="B57" s="253"/>
    </row>
    <row r="58" spans="2:2">
      <c r="B58" s="253"/>
    </row>
    <row r="59" spans="2:2">
      <c r="B59" s="253"/>
    </row>
    <row r="60" spans="2:2">
      <c r="B60" s="253"/>
    </row>
    <row r="61" spans="2:2">
      <c r="B61" s="253"/>
    </row>
    <row r="62" spans="2:2">
      <c r="B62" s="253"/>
    </row>
    <row r="63" spans="2:2">
      <c r="B63" s="253"/>
    </row>
    <row r="64" spans="2:2">
      <c r="B64" s="253"/>
    </row>
    <row r="65" spans="2:2">
      <c r="B65" s="253"/>
    </row>
    <row r="66" spans="2:2">
      <c r="B66" s="253"/>
    </row>
    <row r="67" spans="2:2">
      <c r="B67" s="253"/>
    </row>
    <row r="68" spans="2:2">
      <c r="B68" s="253"/>
    </row>
    <row r="69" spans="2:2">
      <c r="B69" s="253"/>
    </row>
    <row r="70" spans="2:2">
      <c r="B70" s="253"/>
    </row>
    <row r="71" spans="2:2">
      <c r="B71" s="253"/>
    </row>
    <row r="72" spans="2:2">
      <c r="B72" s="253"/>
    </row>
    <row r="73" spans="2:2">
      <c r="B73" s="253"/>
    </row>
    <row r="74" spans="2:2">
      <c r="B74" s="253"/>
    </row>
    <row r="75" spans="2:2">
      <c r="B75" s="253"/>
    </row>
    <row r="76" spans="2:2">
      <c r="B76" s="253"/>
    </row>
    <row r="77" spans="2:2">
      <c r="B77" s="253"/>
    </row>
    <row r="78" spans="2:2">
      <c r="B78" s="253"/>
    </row>
    <row r="79" spans="2:2">
      <c r="B79" s="253"/>
    </row>
    <row r="80" spans="2:2">
      <c r="B80" s="253"/>
    </row>
    <row r="81" spans="2:2">
      <c r="B81" s="253"/>
    </row>
    <row r="82" spans="2:2">
      <c r="B82" s="253"/>
    </row>
    <row r="83" spans="2:2">
      <c r="B83" s="253"/>
    </row>
    <row r="84" spans="2:2">
      <c r="B84" s="253"/>
    </row>
    <row r="85" spans="2:2">
      <c r="B85" s="253"/>
    </row>
    <row r="86" spans="2:2">
      <c r="B86" s="253"/>
    </row>
    <row r="87" spans="2:2">
      <c r="B87" s="253"/>
    </row>
    <row r="88" spans="2:2">
      <c r="B88" s="253"/>
    </row>
    <row r="89" spans="2:2">
      <c r="B89" s="253"/>
    </row>
    <row r="90" spans="2:2">
      <c r="B90" s="253"/>
    </row>
    <row r="91" spans="2:2">
      <c r="B91" s="253"/>
    </row>
    <row r="92" spans="2:2">
      <c r="B92" s="253"/>
    </row>
    <row r="93" spans="2:2">
      <c r="B93" s="253"/>
    </row>
    <row r="94" spans="2:2">
      <c r="B94" s="253"/>
    </row>
    <row r="95" spans="2:2">
      <c r="B95" s="253"/>
    </row>
    <row r="96" spans="2:2">
      <c r="B96" s="253"/>
    </row>
    <row r="97" spans="2:2">
      <c r="B97" s="253"/>
    </row>
    <row r="98" spans="2:2">
      <c r="B98" s="253"/>
    </row>
    <row r="99" spans="2:2">
      <c r="B99" s="253"/>
    </row>
    <row r="100" spans="2:2">
      <c r="B100" s="253"/>
    </row>
    <row r="101" spans="2:2">
      <c r="B101" s="253"/>
    </row>
    <row r="102" spans="2:2">
      <c r="B102" s="253"/>
    </row>
    <row r="103" spans="2:2">
      <c r="B103" s="253"/>
    </row>
    <row r="104" spans="2:2">
      <c r="B104" s="253"/>
    </row>
    <row r="105" spans="2:2">
      <c r="B105" s="253"/>
    </row>
    <row r="106" spans="2:2">
      <c r="B106" s="253"/>
    </row>
    <row r="107" spans="2:2">
      <c r="B107" s="253"/>
    </row>
    <row r="108" spans="2:2">
      <c r="B108" s="253"/>
    </row>
    <row r="109" spans="2:2">
      <c r="B109" s="253"/>
    </row>
    <row r="110" spans="2:2">
      <c r="B110" s="253"/>
    </row>
    <row r="111" spans="2:2">
      <c r="B111" s="253"/>
    </row>
    <row r="112" spans="2:2">
      <c r="B112" s="253"/>
    </row>
    <row r="113" spans="2:2">
      <c r="B113" s="253"/>
    </row>
    <row r="114" spans="2:2">
      <c r="B114" s="253"/>
    </row>
    <row r="115" spans="2:2">
      <c r="B115" s="253"/>
    </row>
    <row r="116" spans="2:2">
      <c r="B116" s="253"/>
    </row>
    <row r="117" spans="2:2">
      <c r="B117" s="253"/>
    </row>
    <row r="118" spans="2:2">
      <c r="B118" s="253"/>
    </row>
    <row r="119" spans="2:2">
      <c r="B119" s="253"/>
    </row>
  </sheetData>
  <mergeCells count="11">
    <mergeCell ref="C26:J32"/>
    <mergeCell ref="B2:J2"/>
    <mergeCell ref="C4:C7"/>
    <mergeCell ref="D4:G4"/>
    <mergeCell ref="I4:I7"/>
    <mergeCell ref="J4:J7"/>
    <mergeCell ref="E5:F5"/>
    <mergeCell ref="G5:G7"/>
    <mergeCell ref="E6:E7"/>
    <mergeCell ref="F6:F7"/>
    <mergeCell ref="H4:H7"/>
  </mergeCells>
  <conditionalFormatting sqref="C22">
    <cfRule type="cellIs" dxfId="5" priority="1" stopIfTrue="1" operator="lessThan">
      <formula>0</formula>
    </cfRule>
  </conditionalFormatting>
  <dataValidations count="2">
    <dataValidation type="list" allowBlank="1" showInputMessage="1" showErrorMessage="1" sqref="C8:C21" xr:uid="{6C6B5B0D-7F5C-41B1-86C7-523A5A4BC499}">
      <formula1>lkpf2b520387051429ab2e99b0d729f2417</formula1>
    </dataValidation>
    <dataValidation type="list" allowBlank="1" showInputMessage="1" showErrorMessage="1" sqref="C22" xr:uid="{2C9D7F76-249B-4A5E-AF24-9E1CB945FBEC}">
      <formula1>lkp5c47cf6d20164a748b485ee23595a849</formula1>
    </dataValidation>
  </dataValidations>
  <pageMargins left="0.70866141732283472" right="0.70866141732283472" top="0.74803149606299213" bottom="0.74803149606299213" header="0.31496062992125984" footer="0.31496062992125984"/>
  <pageSetup paperSize="9" orientation="landscape" r:id="rId1"/>
  <headerFooter>
    <oddHeader>&amp;CEN
Annex XV</oddHeader>
    <oddFooter>&amp;C&amp;"Calibri"&amp;11&amp;K000000&amp;P_x000D_&amp;1#&amp;"Calibri"&amp;10&amp;K000000Internal</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21"/>
  <dimension ref="B1:J31"/>
  <sheetViews>
    <sheetView showGridLines="0" showRowColHeaders="0" zoomScale="60" zoomScaleNormal="60" workbookViewId="0">
      <selection activeCell="H40" sqref="H40:H41"/>
    </sheetView>
  </sheetViews>
  <sheetFormatPr defaultColWidth="9" defaultRowHeight="14.5"/>
  <cols>
    <col min="1" max="1" width="2.54296875" style="50" customWidth="1"/>
    <col min="2" max="2" width="27.54296875" style="50" customWidth="1"/>
    <col min="3" max="3" width="35.54296875" style="50" customWidth="1"/>
    <col min="4" max="10" width="18.54296875" style="50" customWidth="1"/>
    <col min="11" max="16384" width="9" style="50"/>
  </cols>
  <sheetData>
    <row r="1" spans="2:10" ht="10.15" customHeight="1"/>
    <row r="2" spans="2:10" ht="28" customHeight="1">
      <c r="B2" s="565" t="s">
        <v>1053</v>
      </c>
      <c r="C2" s="566"/>
      <c r="D2" s="566"/>
      <c r="E2" s="566"/>
      <c r="F2" s="566"/>
      <c r="G2" s="566"/>
      <c r="H2" s="566"/>
      <c r="I2" s="566"/>
      <c r="J2" s="566"/>
    </row>
    <row r="3" spans="2:10" ht="14.5" customHeight="1">
      <c r="B3" s="172"/>
      <c r="C3" s="51"/>
      <c r="J3" s="51"/>
    </row>
    <row r="4" spans="2:10" ht="21" customHeight="1">
      <c r="B4" s="164"/>
      <c r="C4" s="571" t="s">
        <v>1048</v>
      </c>
      <c r="D4" s="590" t="s">
        <v>593</v>
      </c>
      <c r="E4" s="594"/>
      <c r="F4" s="594"/>
      <c r="G4" s="591"/>
      <c r="H4" s="572" t="s">
        <v>594</v>
      </c>
      <c r="I4" s="572" t="s">
        <v>595</v>
      </c>
      <c r="J4" s="572" t="s">
        <v>596</v>
      </c>
    </row>
    <row r="5" spans="2:10" ht="21" customHeight="1">
      <c r="B5" s="164"/>
      <c r="C5" s="571"/>
      <c r="D5" s="457"/>
      <c r="E5" s="590" t="s">
        <v>597</v>
      </c>
      <c r="F5" s="591"/>
      <c r="G5" s="572" t="s">
        <v>598</v>
      </c>
      <c r="H5" s="589"/>
      <c r="I5" s="589"/>
      <c r="J5" s="589"/>
    </row>
    <row r="6" spans="2:10">
      <c r="B6" s="164"/>
      <c r="C6" s="571"/>
      <c r="D6" s="457"/>
      <c r="E6" s="631"/>
      <c r="F6" s="572" t="s">
        <v>579</v>
      </c>
      <c r="G6" s="589"/>
      <c r="H6" s="589"/>
      <c r="I6" s="589"/>
      <c r="J6" s="589"/>
    </row>
    <row r="7" spans="2:10">
      <c r="B7" s="164"/>
      <c r="C7" s="571"/>
      <c r="D7" s="453"/>
      <c r="E7" s="632"/>
      <c r="F7" s="573"/>
      <c r="G7" s="573"/>
      <c r="H7" s="573"/>
      <c r="I7" s="573"/>
      <c r="J7" s="573"/>
    </row>
    <row r="8" spans="2:10">
      <c r="C8" s="280" t="s">
        <v>1091</v>
      </c>
      <c r="D8" s="281">
        <v>45417.21</v>
      </c>
      <c r="E8" s="281"/>
      <c r="F8" s="281"/>
      <c r="G8" s="282"/>
      <c r="H8" s="282"/>
      <c r="I8" s="281">
        <v>59.31</v>
      </c>
      <c r="J8" s="282"/>
    </row>
    <row r="9" spans="2:10">
      <c r="C9" s="280" t="s">
        <v>1105</v>
      </c>
      <c r="D9" s="281">
        <v>3395803225.75</v>
      </c>
      <c r="E9" s="281">
        <v>11145034.82</v>
      </c>
      <c r="F9" s="281">
        <v>8452919.4700000007</v>
      </c>
      <c r="G9" s="282"/>
      <c r="H9" s="282"/>
      <c r="I9" s="281">
        <v>2472403.41</v>
      </c>
      <c r="J9" s="282"/>
    </row>
    <row r="10" spans="2:10">
      <c r="C10" s="280" t="s">
        <v>1143</v>
      </c>
      <c r="D10" s="281">
        <v>44679.77</v>
      </c>
      <c r="E10" s="281"/>
      <c r="F10" s="281"/>
      <c r="G10" s="282"/>
      <c r="H10" s="282"/>
      <c r="I10" s="281">
        <v>195.87</v>
      </c>
      <c r="J10" s="282"/>
    </row>
    <row r="11" spans="2:10">
      <c r="C11" s="280" t="s">
        <v>1213</v>
      </c>
      <c r="D11" s="281">
        <v>21523.17</v>
      </c>
      <c r="E11" s="281"/>
      <c r="F11" s="281"/>
      <c r="G11" s="282"/>
      <c r="H11" s="282"/>
      <c r="I11" s="281">
        <v>26.3</v>
      </c>
      <c r="J11" s="282"/>
    </row>
    <row r="12" spans="2:10">
      <c r="C12" s="280" t="s">
        <v>1215</v>
      </c>
      <c r="D12" s="281">
        <v>3711194.14</v>
      </c>
      <c r="E12" s="281">
        <v>183.03</v>
      </c>
      <c r="F12" s="281">
        <v>183.03</v>
      </c>
      <c r="G12" s="282"/>
      <c r="H12" s="282"/>
      <c r="I12" s="281">
        <v>4016.16</v>
      </c>
      <c r="J12" s="282"/>
    </row>
    <row r="13" spans="2:10">
      <c r="C13" s="280" t="s">
        <v>1229</v>
      </c>
      <c r="D13" s="281">
        <v>4969896.8099999996</v>
      </c>
      <c r="E13" s="281"/>
      <c r="F13" s="281"/>
      <c r="G13" s="282"/>
      <c r="H13" s="282"/>
      <c r="I13" s="281">
        <v>897.53</v>
      </c>
      <c r="J13" s="282"/>
    </row>
    <row r="14" spans="2:10">
      <c r="C14" s="280" t="s">
        <v>1265</v>
      </c>
      <c r="D14" s="281">
        <v>46013055.109999999</v>
      </c>
      <c r="E14" s="281"/>
      <c r="F14" s="281"/>
      <c r="G14" s="282"/>
      <c r="H14" s="282"/>
      <c r="I14" s="281">
        <v>6208608.1799999997</v>
      </c>
      <c r="J14" s="282"/>
    </row>
    <row r="15" spans="2:10">
      <c r="C15" s="280" t="s">
        <v>1277</v>
      </c>
      <c r="D15" s="281">
        <v>65011.97</v>
      </c>
      <c r="E15" s="281"/>
      <c r="F15" s="281"/>
      <c r="G15" s="282"/>
      <c r="H15" s="282"/>
      <c r="I15" s="281">
        <v>29.42</v>
      </c>
      <c r="J15" s="282"/>
    </row>
    <row r="16" spans="2:10">
      <c r="C16" s="280" t="s">
        <v>1714</v>
      </c>
      <c r="D16" s="281">
        <v>8632905.4600000009</v>
      </c>
      <c r="E16" s="281"/>
      <c r="F16" s="281"/>
      <c r="G16" s="282"/>
      <c r="H16" s="282"/>
      <c r="I16" s="281">
        <v>3755.47</v>
      </c>
      <c r="J16" s="282"/>
    </row>
    <row r="17" spans="3:10">
      <c r="C17" s="280" t="s">
        <v>1393</v>
      </c>
      <c r="D17" s="281">
        <v>2482</v>
      </c>
      <c r="E17" s="281"/>
      <c r="F17" s="281"/>
      <c r="G17" s="282"/>
      <c r="H17" s="282"/>
      <c r="I17" s="281">
        <v>22.1</v>
      </c>
      <c r="J17" s="282"/>
    </row>
    <row r="18" spans="3:10">
      <c r="C18" s="280" t="s">
        <v>1717</v>
      </c>
      <c r="D18" s="281">
        <v>0</v>
      </c>
      <c r="E18" s="281"/>
      <c r="F18" s="281"/>
      <c r="G18" s="282"/>
      <c r="H18" s="282"/>
      <c r="I18" s="281"/>
      <c r="J18" s="282"/>
    </row>
    <row r="19" spans="3:10">
      <c r="C19" s="280" t="s">
        <v>1481</v>
      </c>
      <c r="D19" s="281">
        <v>362942.85</v>
      </c>
      <c r="E19" s="281">
        <v>1127.78</v>
      </c>
      <c r="F19" s="281">
        <v>1127.78</v>
      </c>
      <c r="G19" s="282"/>
      <c r="H19" s="282"/>
      <c r="I19" s="281">
        <v>941.23</v>
      </c>
      <c r="J19" s="282"/>
    </row>
    <row r="20" spans="3:10">
      <c r="C20" s="280" t="s">
        <v>1493</v>
      </c>
      <c r="D20" s="281">
        <v>55295.94</v>
      </c>
      <c r="E20" s="281"/>
      <c r="F20" s="281"/>
      <c r="G20" s="282"/>
      <c r="H20" s="282"/>
      <c r="I20" s="281">
        <v>233.62</v>
      </c>
      <c r="J20" s="282"/>
    </row>
    <row r="21" spans="3:10">
      <c r="C21" s="280" t="s">
        <v>1713</v>
      </c>
      <c r="D21" s="281">
        <v>280324.42</v>
      </c>
      <c r="E21" s="281"/>
      <c r="F21" s="281"/>
      <c r="G21" s="282"/>
      <c r="H21" s="282"/>
      <c r="I21" s="281">
        <v>195.47</v>
      </c>
      <c r="J21" s="282"/>
    </row>
    <row r="22" spans="3:10">
      <c r="C22" s="239" t="s">
        <v>1715</v>
      </c>
      <c r="D22" s="281">
        <v>115290.45</v>
      </c>
      <c r="E22" s="281"/>
      <c r="F22" s="281"/>
      <c r="G22" s="282"/>
      <c r="H22" s="282"/>
      <c r="I22" s="281">
        <v>18.02</v>
      </c>
      <c r="J22" s="282"/>
    </row>
    <row r="23" spans="3:10">
      <c r="C23" s="239" t="s">
        <v>1719</v>
      </c>
      <c r="D23" s="281">
        <v>10598088.490001388</v>
      </c>
      <c r="E23" s="281">
        <v>124999.99999999948</v>
      </c>
      <c r="F23" s="281"/>
      <c r="G23" s="282"/>
      <c r="H23" s="282"/>
      <c r="I23" s="281">
        <v>4497.4400000066307</v>
      </c>
      <c r="J23" s="282"/>
    </row>
    <row r="26" spans="3:10" ht="14.5" customHeight="1">
      <c r="C26" s="635" t="s">
        <v>1720</v>
      </c>
      <c r="D26" s="635"/>
      <c r="E26" s="635"/>
      <c r="F26" s="635"/>
      <c r="G26" s="635"/>
      <c r="H26" s="635"/>
      <c r="I26" s="635"/>
      <c r="J26" s="635"/>
    </row>
    <row r="27" spans="3:10">
      <c r="C27" s="635"/>
      <c r="D27" s="635"/>
      <c r="E27" s="635"/>
      <c r="F27" s="635"/>
      <c r="G27" s="635"/>
      <c r="H27" s="635"/>
      <c r="I27" s="635"/>
      <c r="J27" s="635"/>
    </row>
    <row r="28" spans="3:10">
      <c r="C28" s="635"/>
      <c r="D28" s="635"/>
      <c r="E28" s="635"/>
      <c r="F28" s="635"/>
      <c r="G28" s="635"/>
      <c r="H28" s="635"/>
      <c r="I28" s="635"/>
      <c r="J28" s="635"/>
    </row>
    <row r="29" spans="3:10">
      <c r="C29" s="635"/>
      <c r="D29" s="635"/>
      <c r="E29" s="635"/>
      <c r="F29" s="635"/>
      <c r="G29" s="635"/>
      <c r="H29" s="635"/>
      <c r="I29" s="635"/>
      <c r="J29" s="635"/>
    </row>
    <row r="30" spans="3:10">
      <c r="C30" s="635"/>
      <c r="D30" s="635"/>
      <c r="E30" s="635"/>
      <c r="F30" s="635"/>
      <c r="G30" s="635"/>
      <c r="H30" s="635"/>
      <c r="I30" s="635"/>
      <c r="J30" s="635"/>
    </row>
    <row r="31" spans="3:10">
      <c r="C31" s="635"/>
      <c r="D31" s="635"/>
      <c r="E31" s="635"/>
      <c r="F31" s="635"/>
      <c r="G31" s="635"/>
      <c r="H31" s="635"/>
      <c r="I31" s="635"/>
      <c r="J31" s="635"/>
    </row>
  </sheetData>
  <mergeCells count="11">
    <mergeCell ref="C26:J31"/>
    <mergeCell ref="C4:C7"/>
    <mergeCell ref="B2:J2"/>
    <mergeCell ref="D4:G4"/>
    <mergeCell ref="I4:I7"/>
    <mergeCell ref="J4:J7"/>
    <mergeCell ref="E5:F5"/>
    <mergeCell ref="G5:G7"/>
    <mergeCell ref="E6:E7"/>
    <mergeCell ref="F6:F7"/>
    <mergeCell ref="H4:H7"/>
  </mergeCells>
  <conditionalFormatting sqref="C10">
    <cfRule type="cellIs" dxfId="4" priority="1" stopIfTrue="1" operator="lessThan">
      <formula>0</formula>
    </cfRule>
  </conditionalFormatting>
  <dataValidations count="2">
    <dataValidation type="list" allowBlank="1" showInputMessage="1" showErrorMessage="1" sqref="C8:C9 C11:C22" xr:uid="{3BB6EE86-904F-4765-9394-7E0DDAE05B60}">
      <formula1>lkpf2b520387051429ab2e99b0d729f2417</formula1>
    </dataValidation>
    <dataValidation type="list" allowBlank="1" showInputMessage="1" showErrorMessage="1" sqref="C10" xr:uid="{2BBBF5B4-F089-4B7B-8DC9-D6E55EDD7847}">
      <formula1>lkp5c47cf6d20164a748b485ee23595a849</formula1>
    </dataValidation>
  </dataValidations>
  <pageMargins left="0.70866141732283472" right="0.70866141732283472" top="0.74803149606299213" bottom="0.74803149606299213" header="0.31496062992125984" footer="0.31496062992125984"/>
  <pageSetup paperSize="9" orientation="landscape" r:id="rId1"/>
  <headerFooter>
    <oddHeader>&amp;CEN
Annex XV</oddHeader>
    <oddFooter>&amp;C&amp;"Calibri"&amp;11&amp;K000000&amp;P_x000D_&amp;1#&amp;"Calibri"&amp;10&amp;K000000Internal</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Sheet32">
    <pageSetUpPr fitToPage="1"/>
  </sheetPr>
  <dimension ref="B1:H28"/>
  <sheetViews>
    <sheetView showGridLines="0" showRowColHeaders="0" zoomScale="60" zoomScaleNormal="60" workbookViewId="0">
      <selection activeCell="AA42" sqref="AA42"/>
    </sheetView>
  </sheetViews>
  <sheetFormatPr defaultColWidth="9" defaultRowHeight="14.5"/>
  <cols>
    <col min="1" max="1" width="2.54296875" style="50" customWidth="1"/>
    <col min="2" max="2" width="54.1796875" style="50" customWidth="1"/>
    <col min="3" max="8" width="18.54296875" style="50" customWidth="1"/>
    <col min="9" max="16384" width="9" style="50"/>
  </cols>
  <sheetData>
    <row r="1" spans="2:8" ht="10.15" customHeight="1"/>
    <row r="2" spans="2:8" ht="28" customHeight="1">
      <c r="B2" s="565" t="s">
        <v>995</v>
      </c>
      <c r="C2" s="566"/>
      <c r="D2" s="566"/>
      <c r="E2" s="566"/>
      <c r="F2" s="566"/>
      <c r="G2" s="566"/>
      <c r="H2" s="566"/>
    </row>
    <row r="3" spans="2:8" ht="14.5" customHeight="1">
      <c r="B3" s="172"/>
    </row>
    <row r="4" spans="2:8">
      <c r="B4" s="127"/>
    </row>
    <row r="5" spans="2:8" ht="19.5" customHeight="1">
      <c r="B5" s="127"/>
      <c r="C5" s="590" t="s">
        <v>600</v>
      </c>
      <c r="D5" s="594"/>
      <c r="E5" s="594"/>
      <c r="F5" s="591"/>
      <c r="G5" s="572" t="s">
        <v>594</v>
      </c>
      <c r="H5" s="572" t="s">
        <v>596</v>
      </c>
    </row>
    <row r="6" spans="2:8" ht="49.5" customHeight="1">
      <c r="B6" s="127"/>
      <c r="C6" s="457"/>
      <c r="D6" s="590" t="s">
        <v>597</v>
      </c>
      <c r="E6" s="591"/>
      <c r="F6" s="459" t="s">
        <v>601</v>
      </c>
      <c r="G6" s="589"/>
      <c r="H6" s="589"/>
    </row>
    <row r="7" spans="2:8">
      <c r="B7" s="127"/>
      <c r="C7" s="457"/>
      <c r="D7" s="631"/>
      <c r="E7" s="572" t="s">
        <v>579</v>
      </c>
      <c r="F7" s="633"/>
      <c r="G7" s="589"/>
      <c r="H7" s="589"/>
    </row>
    <row r="8" spans="2:8">
      <c r="B8" s="127"/>
      <c r="C8" s="453"/>
      <c r="D8" s="632"/>
      <c r="E8" s="573"/>
      <c r="F8" s="634"/>
      <c r="G8" s="573"/>
      <c r="H8" s="573"/>
    </row>
    <row r="9" spans="2:8">
      <c r="B9" s="369" t="s">
        <v>602</v>
      </c>
      <c r="C9" s="232">
        <v>730388105.97000003</v>
      </c>
      <c r="D9" s="232">
        <v>23033791.440000001</v>
      </c>
      <c r="E9" s="232">
        <v>21683091.440000001</v>
      </c>
      <c r="F9" s="232">
        <v>730388105.97000003</v>
      </c>
      <c r="G9" s="232">
        <v>-8271326.75</v>
      </c>
      <c r="H9" s="232"/>
    </row>
    <row r="10" spans="2:8">
      <c r="B10" s="378" t="s">
        <v>603</v>
      </c>
      <c r="C10" s="232">
        <v>969056.6</v>
      </c>
      <c r="D10" s="232"/>
      <c r="E10" s="232"/>
      <c r="F10" s="232">
        <v>969056.6</v>
      </c>
      <c r="G10" s="232">
        <v>-485.62</v>
      </c>
      <c r="H10" s="232"/>
    </row>
    <row r="11" spans="2:8">
      <c r="B11" s="378" t="s">
        <v>604</v>
      </c>
      <c r="C11" s="232">
        <v>219574612.41</v>
      </c>
      <c r="D11" s="232">
        <v>2452278.13</v>
      </c>
      <c r="E11" s="232">
        <v>791820.13</v>
      </c>
      <c r="F11" s="232">
        <v>219574612.41</v>
      </c>
      <c r="G11" s="232">
        <v>-1890529.24</v>
      </c>
      <c r="H11" s="232"/>
    </row>
    <row r="12" spans="2:8">
      <c r="B12" s="378" t="s">
        <v>605</v>
      </c>
      <c r="C12" s="232">
        <v>21236779.489999998</v>
      </c>
      <c r="D12" s="232">
        <v>373227.12</v>
      </c>
      <c r="E12" s="232">
        <v>291305.12</v>
      </c>
      <c r="F12" s="232">
        <v>21236779.489999998</v>
      </c>
      <c r="G12" s="232">
        <v>-339501.04</v>
      </c>
      <c r="H12" s="232"/>
    </row>
    <row r="13" spans="2:8">
      <c r="B13" s="378" t="s">
        <v>606</v>
      </c>
      <c r="C13" s="232">
        <v>19929366.440000001</v>
      </c>
      <c r="D13" s="232">
        <v>2888</v>
      </c>
      <c r="E13" s="232"/>
      <c r="F13" s="232">
        <v>19929366.440000001</v>
      </c>
      <c r="G13" s="232">
        <v>-30037.29</v>
      </c>
      <c r="H13" s="232"/>
    </row>
    <row r="14" spans="2:8">
      <c r="B14" s="378" t="s">
        <v>607</v>
      </c>
      <c r="C14" s="232">
        <v>638668763.20000005</v>
      </c>
      <c r="D14" s="232">
        <v>17556307.440000001</v>
      </c>
      <c r="E14" s="232">
        <v>9794242.4399999995</v>
      </c>
      <c r="F14" s="232">
        <v>638668763.20000005</v>
      </c>
      <c r="G14" s="232">
        <v>-7203700.6600000001</v>
      </c>
      <c r="H14" s="232"/>
    </row>
    <row r="15" spans="2:8">
      <c r="B15" s="378" t="s">
        <v>608</v>
      </c>
      <c r="C15" s="232">
        <v>650879409.91999996</v>
      </c>
      <c r="D15" s="232">
        <v>16367791.4</v>
      </c>
      <c r="E15" s="232">
        <v>9841452.4000000004</v>
      </c>
      <c r="F15" s="232">
        <v>650879409.91999996</v>
      </c>
      <c r="G15" s="232">
        <v>-8553981.9299999997</v>
      </c>
      <c r="H15" s="232"/>
    </row>
    <row r="16" spans="2:8">
      <c r="B16" s="378" t="s">
        <v>609</v>
      </c>
      <c r="C16" s="232">
        <v>101628650.02</v>
      </c>
      <c r="D16" s="232">
        <v>4163128.91</v>
      </c>
      <c r="E16" s="232">
        <v>1210568.9099999999</v>
      </c>
      <c r="F16" s="232">
        <v>101628650.02</v>
      </c>
      <c r="G16" s="232">
        <v>-2382549.6800000002</v>
      </c>
      <c r="H16" s="232"/>
    </row>
    <row r="17" spans="2:8">
      <c r="B17" s="378" t="s">
        <v>610</v>
      </c>
      <c r="C17" s="232">
        <v>288125651.79000002</v>
      </c>
      <c r="D17" s="232">
        <v>28677445.5</v>
      </c>
      <c r="E17" s="232">
        <v>19093618.5</v>
      </c>
      <c r="F17" s="232">
        <v>288125651.79000002</v>
      </c>
      <c r="G17" s="232">
        <v>-8940104.2200000007</v>
      </c>
      <c r="H17" s="232"/>
    </row>
    <row r="18" spans="2:8">
      <c r="B18" s="378" t="s">
        <v>611</v>
      </c>
      <c r="C18" s="232">
        <v>113782225.94</v>
      </c>
      <c r="D18" s="232">
        <v>3456101.37</v>
      </c>
      <c r="E18" s="232">
        <v>2869586.37</v>
      </c>
      <c r="F18" s="232">
        <v>113782225.94</v>
      </c>
      <c r="G18" s="232">
        <v>-739338.85</v>
      </c>
      <c r="H18" s="232"/>
    </row>
    <row r="19" spans="2:8">
      <c r="B19" s="378" t="s">
        <v>1581</v>
      </c>
      <c r="C19" s="232"/>
      <c r="D19" s="232"/>
      <c r="E19" s="232"/>
      <c r="F19" s="232"/>
      <c r="G19" s="232"/>
      <c r="H19" s="232"/>
    </row>
    <row r="20" spans="2:8">
      <c r="B20" s="378" t="s">
        <v>612</v>
      </c>
      <c r="C20" s="232">
        <v>595065909.90999997</v>
      </c>
      <c r="D20" s="232">
        <v>9377988.3000000007</v>
      </c>
      <c r="E20" s="232">
        <v>7239246.2999999998</v>
      </c>
      <c r="F20" s="232">
        <v>595065909.90999997</v>
      </c>
      <c r="G20" s="232">
        <v>-3685355.35</v>
      </c>
      <c r="H20" s="232"/>
    </row>
    <row r="21" spans="2:8">
      <c r="B21" s="378" t="s">
        <v>613</v>
      </c>
      <c r="C21" s="232">
        <v>490870214.50999999</v>
      </c>
      <c r="D21" s="232">
        <v>6591510.0300000003</v>
      </c>
      <c r="E21" s="232">
        <v>5625910.0300000003</v>
      </c>
      <c r="F21" s="232">
        <v>490870214.50999999</v>
      </c>
      <c r="G21" s="232">
        <v>-3732479.66</v>
      </c>
      <c r="H21" s="232"/>
    </row>
    <row r="22" spans="2:8">
      <c r="B22" s="378" t="s">
        <v>614</v>
      </c>
      <c r="C22" s="232">
        <v>358944656.32999998</v>
      </c>
      <c r="D22" s="232">
        <v>11985093.02</v>
      </c>
      <c r="E22" s="232">
        <v>9209539.0199999996</v>
      </c>
      <c r="F22" s="232">
        <v>358944656.32999998</v>
      </c>
      <c r="G22" s="232">
        <v>-2885064.7</v>
      </c>
      <c r="H22" s="232"/>
    </row>
    <row r="23" spans="2:8">
      <c r="B23" s="378" t="s">
        <v>615</v>
      </c>
      <c r="C23" s="232">
        <v>36</v>
      </c>
      <c r="D23" s="232"/>
      <c r="E23" s="232"/>
      <c r="F23" s="232">
        <v>36</v>
      </c>
      <c r="G23" s="232">
        <v>-0.09</v>
      </c>
      <c r="H23" s="232"/>
    </row>
    <row r="24" spans="2:8">
      <c r="B24" s="378" t="s">
        <v>616</v>
      </c>
      <c r="C24" s="232">
        <v>6526119.5499999998</v>
      </c>
      <c r="D24" s="232">
        <v>109605.08</v>
      </c>
      <c r="E24" s="232">
        <v>3155.08</v>
      </c>
      <c r="F24" s="232">
        <v>6526119.5499999998</v>
      </c>
      <c r="G24" s="232">
        <v>-104695.12</v>
      </c>
      <c r="H24" s="232"/>
    </row>
    <row r="25" spans="2:8">
      <c r="B25" s="378" t="s">
        <v>617</v>
      </c>
      <c r="C25" s="232">
        <v>280495584.75999999</v>
      </c>
      <c r="D25" s="232">
        <v>3283756.91</v>
      </c>
      <c r="E25" s="232">
        <v>2529925.91</v>
      </c>
      <c r="F25" s="232">
        <v>280495584.75999999</v>
      </c>
      <c r="G25" s="232">
        <v>-1231101.19</v>
      </c>
      <c r="H25" s="232"/>
    </row>
    <row r="26" spans="2:8">
      <c r="B26" s="378" t="s">
        <v>618</v>
      </c>
      <c r="C26" s="232">
        <v>36103357.25</v>
      </c>
      <c r="D26" s="232">
        <v>1604402.36</v>
      </c>
      <c r="E26" s="232">
        <v>909288.36</v>
      </c>
      <c r="F26" s="232">
        <v>36103357.25</v>
      </c>
      <c r="G26" s="232">
        <v>-561799.27</v>
      </c>
      <c r="H26" s="232"/>
    </row>
    <row r="27" spans="2:8">
      <c r="B27" s="378" t="s">
        <v>619</v>
      </c>
      <c r="C27" s="232">
        <v>109180095.17</v>
      </c>
      <c r="D27" s="232">
        <v>12920886.33</v>
      </c>
      <c r="E27" s="232">
        <v>10859344.33</v>
      </c>
      <c r="F27" s="232">
        <v>109180095.17</v>
      </c>
      <c r="G27" s="232">
        <v>-2775919.56</v>
      </c>
      <c r="H27" s="232"/>
    </row>
    <row r="28" spans="2:8">
      <c r="B28" s="401" t="s">
        <v>32</v>
      </c>
      <c r="C28" s="401">
        <v>4662368595.2600002</v>
      </c>
      <c r="D28" s="401">
        <v>141956201.34</v>
      </c>
      <c r="E28" s="401">
        <v>101952094.34</v>
      </c>
      <c r="F28" s="401">
        <v>4662368595.2600002</v>
      </c>
      <c r="G28" s="401">
        <v>-53327970.219999999</v>
      </c>
      <c r="H28" s="401"/>
    </row>
  </sheetData>
  <mergeCells count="8">
    <mergeCell ref="B2:H2"/>
    <mergeCell ref="C5:F5"/>
    <mergeCell ref="G5:G8"/>
    <mergeCell ref="H5:H8"/>
    <mergeCell ref="D6:E6"/>
    <mergeCell ref="D7:D8"/>
    <mergeCell ref="E7:E8"/>
    <mergeCell ref="F7:F8"/>
  </mergeCells>
  <pageMargins left="0.70866141732283472" right="0.70866141732283472" top="0.74803149606299213" bottom="0.74803149606299213" header="0.31496062992125984" footer="0.31496062992125984"/>
  <pageSetup paperSize="9" fitToWidth="0" orientation="landscape" r:id="rId1"/>
  <headerFooter>
    <oddHeader>&amp;CEN
Annex XV</oddHeader>
    <oddFooter>&amp;C&amp;"Calibri"&amp;11&amp;K000000&amp;P_x000D_&amp;1#&amp;"Calibri"&amp;10&amp;K000000Internal</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Sheet37"/>
  <dimension ref="B1:C9"/>
  <sheetViews>
    <sheetView showGridLines="0" showRowColHeaders="0" zoomScale="60" zoomScaleNormal="60" workbookViewId="0">
      <selection activeCell="C28" sqref="C28"/>
    </sheetView>
  </sheetViews>
  <sheetFormatPr defaultColWidth="9" defaultRowHeight="14.5"/>
  <cols>
    <col min="1" max="1" width="2.54296875" style="50" customWidth="1"/>
    <col min="2" max="2" width="18.26953125" style="50" customWidth="1"/>
    <col min="3" max="3" width="150.54296875" style="50" customWidth="1"/>
    <col min="4" max="16384" width="9" style="50"/>
  </cols>
  <sheetData>
    <row r="1" spans="2:3" ht="10.15" customHeight="1">
      <c r="B1" s="34"/>
    </row>
    <row r="2" spans="2:3" ht="28" customHeight="1">
      <c r="B2" s="565" t="s">
        <v>1020</v>
      </c>
      <c r="C2" s="566"/>
    </row>
    <row r="3" spans="2:3" ht="14.5" customHeight="1">
      <c r="B3" s="172"/>
    </row>
    <row r="4" spans="2:3">
      <c r="C4" s="392" t="s">
        <v>1952</v>
      </c>
    </row>
    <row r="5" spans="2:3" ht="48" customHeight="1">
      <c r="B5" s="392" t="s">
        <v>527</v>
      </c>
      <c r="C5" s="373" t="s">
        <v>1918</v>
      </c>
    </row>
    <row r="6" spans="2:3" ht="45.5" customHeight="1">
      <c r="B6" s="392" t="s">
        <v>528</v>
      </c>
      <c r="C6" s="56" t="s">
        <v>1919</v>
      </c>
    </row>
    <row r="7" spans="2:3" ht="40" customHeight="1">
      <c r="B7" s="392" t="s">
        <v>954</v>
      </c>
      <c r="C7" s="56" t="s">
        <v>1920</v>
      </c>
    </row>
    <row r="8" spans="2:3" ht="32.5" customHeight="1">
      <c r="B8" s="392" t="s">
        <v>953</v>
      </c>
      <c r="C8" s="56" t="s">
        <v>1882</v>
      </c>
    </row>
    <row r="9" spans="2:3" ht="38" customHeight="1">
      <c r="B9" s="392" t="s">
        <v>952</v>
      </c>
      <c r="C9" s="373" t="s">
        <v>1921</v>
      </c>
    </row>
  </sheetData>
  <mergeCells count="1">
    <mergeCell ref="B2:C2"/>
  </mergeCells>
  <pageMargins left="0.70866141732283472" right="0.70866141732283472" top="0.74803149606299213" bottom="0.74803149606299213" header="0.31496062992125984" footer="0.31496062992125984"/>
  <pageSetup paperSize="9" orientation="landscape" verticalDpi="1200" r:id="rId1"/>
  <headerFooter>
    <oddHeader>&amp;CEN
Annex XVII</oddHeader>
    <oddFooter>&amp;C&amp;"Calibri"&amp;11&amp;K000000&amp;P_x000D_&amp;1#&amp;"Calibri"&amp;10&amp;K000000Internal</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Sheet38">
    <pageSetUpPr autoPageBreaks="0" fitToPage="1"/>
  </sheetPr>
  <dimension ref="A1:I13"/>
  <sheetViews>
    <sheetView showGridLines="0" showRowColHeaders="0" zoomScale="60" zoomScaleNormal="60" zoomScaleSheetLayoutView="100" zoomScalePageLayoutView="80" workbookViewId="0">
      <selection activeCell="P33" sqref="P33"/>
    </sheetView>
  </sheetViews>
  <sheetFormatPr defaultColWidth="9.1796875" defaultRowHeight="14.5"/>
  <cols>
    <col min="1" max="1" width="2.54296875" style="50" customWidth="1"/>
    <col min="2" max="2" width="55" style="50" customWidth="1"/>
    <col min="3" max="7" width="18.54296875" style="50" customWidth="1"/>
    <col min="8" max="16384" width="9.1796875" style="50"/>
  </cols>
  <sheetData>
    <row r="1" spans="1:9" ht="10.15" customHeight="1"/>
    <row r="2" spans="1:9" ht="28" customHeight="1">
      <c r="B2" s="565" t="s">
        <v>990</v>
      </c>
      <c r="C2" s="566"/>
      <c r="D2" s="566"/>
      <c r="E2" s="566"/>
      <c r="F2" s="566"/>
      <c r="G2" s="566"/>
      <c r="H2" s="58"/>
      <c r="I2" s="59"/>
    </row>
    <row r="3" spans="1:9" ht="14.5" customHeight="1">
      <c r="A3" s="60"/>
      <c r="B3" s="172"/>
      <c r="I3" s="59"/>
    </row>
    <row r="5" spans="1:9" ht="32.25" customHeight="1">
      <c r="B5" s="47"/>
      <c r="C5" s="460" t="s">
        <v>529</v>
      </c>
      <c r="D5" s="461" t="s">
        <v>530</v>
      </c>
      <c r="E5" s="462"/>
      <c r="F5" s="462"/>
      <c r="G5" s="463"/>
      <c r="H5" s="59"/>
      <c r="I5" s="59"/>
    </row>
    <row r="6" spans="1:9" ht="32.25" customHeight="1">
      <c r="B6" s="47"/>
      <c r="C6" s="464"/>
      <c r="D6" s="465"/>
      <c r="E6" s="460" t="s">
        <v>961</v>
      </c>
      <c r="F6" s="461" t="s">
        <v>962</v>
      </c>
      <c r="G6" s="466"/>
      <c r="H6" s="59"/>
      <c r="I6" s="59"/>
    </row>
    <row r="7" spans="1:9" ht="32.25" customHeight="1">
      <c r="B7" s="47"/>
      <c r="C7" s="467"/>
      <c r="D7" s="468"/>
      <c r="E7" s="467"/>
      <c r="F7" s="468"/>
      <c r="G7" s="460" t="s">
        <v>963</v>
      </c>
      <c r="H7" s="59"/>
      <c r="I7" s="59"/>
    </row>
    <row r="8" spans="1:9">
      <c r="B8" s="379" t="s">
        <v>531</v>
      </c>
      <c r="C8" s="232">
        <v>14129767864.280199</v>
      </c>
      <c r="D8" s="232">
        <v>36637942788.989799</v>
      </c>
      <c r="E8" s="232">
        <v>36434173700.049797</v>
      </c>
      <c r="F8" s="232">
        <v>203769088.94</v>
      </c>
      <c r="G8" s="232"/>
      <c r="H8" s="59"/>
      <c r="I8" s="59"/>
    </row>
    <row r="9" spans="1:9">
      <c r="B9" s="379" t="s">
        <v>532</v>
      </c>
      <c r="C9" s="232">
        <v>1433045826.5999999</v>
      </c>
      <c r="D9" s="232"/>
      <c r="E9" s="232"/>
      <c r="F9" s="232"/>
      <c r="G9" s="222"/>
      <c r="H9" s="59"/>
      <c r="I9" s="59"/>
    </row>
    <row r="10" spans="1:9">
      <c r="B10" s="395" t="s">
        <v>32</v>
      </c>
      <c r="C10" s="395">
        <v>15562813690.880199</v>
      </c>
      <c r="D10" s="395">
        <v>36637942788.989799</v>
      </c>
      <c r="E10" s="395">
        <v>36434173700.049797</v>
      </c>
      <c r="F10" s="395">
        <v>203769088.94</v>
      </c>
      <c r="G10" s="395">
        <v>0</v>
      </c>
      <c r="H10" s="59"/>
      <c r="I10" s="59"/>
    </row>
    <row r="11" spans="1:9">
      <c r="B11" s="469" t="s">
        <v>533</v>
      </c>
      <c r="C11" s="232">
        <v>106304084.23</v>
      </c>
      <c r="D11" s="232">
        <v>379082833.74000001</v>
      </c>
      <c r="E11" s="232">
        <v>374613450.44</v>
      </c>
      <c r="F11" s="232">
        <v>4469383.3</v>
      </c>
      <c r="G11" s="232">
        <v>0</v>
      </c>
      <c r="H11" s="59"/>
      <c r="I11" s="59"/>
    </row>
    <row r="12" spans="1:9">
      <c r="B12" s="469" t="s">
        <v>534</v>
      </c>
      <c r="C12" s="232">
        <v>59603614.7772654</v>
      </c>
      <c r="D12" s="232">
        <v>308440731.05273461</v>
      </c>
      <c r="E12" s="610"/>
      <c r="F12" s="611"/>
      <c r="G12" s="612"/>
      <c r="H12" s="59"/>
      <c r="I12" s="59"/>
    </row>
    <row r="13" spans="1:9">
      <c r="B13" s="32"/>
    </row>
  </sheetData>
  <mergeCells count="2">
    <mergeCell ref="B2:G2"/>
    <mergeCell ref="E12:G12"/>
  </mergeCells>
  <pageMargins left="0.70866141732283472" right="0.70866141732283472" top="0.74803149606299213" bottom="0.74803149606299213" header="0.31496062992125984" footer="0.31496062992125984"/>
  <pageSetup paperSize="9" orientation="landscape" r:id="rId1"/>
  <headerFooter>
    <oddHeader>&amp;CEN
Annex XVII</oddHeader>
    <oddFooter>&amp;C&amp;"Calibri"&amp;11&amp;K000000&amp;P_x000D_&amp;1#&amp;"Calibri"&amp;10&amp;K000000Internal</oddFooter>
    <evenHeader>&amp;L&amp;"Times New Roman,Regular"&amp;12&amp;K000000Central Bank of Ireland - RESTRICTED</evenHeader>
    <firstHeader>&amp;L&amp;"Times New Roman,Regular"&amp;12&amp;K000000Central Bank of Ireland - RESTRICTED</firstHead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Sheet18">
    <pageSetUpPr fitToPage="1"/>
  </sheetPr>
  <dimension ref="A1:C9"/>
  <sheetViews>
    <sheetView showGridLines="0" showRowColHeaders="0" zoomScale="60" zoomScaleNormal="60" workbookViewId="0">
      <selection activeCell="C26" sqref="C26"/>
    </sheetView>
  </sheetViews>
  <sheetFormatPr defaultColWidth="9" defaultRowHeight="14.5"/>
  <cols>
    <col min="1" max="1" width="2.54296875" style="50" customWidth="1"/>
    <col min="2" max="2" width="21.81640625" style="50" customWidth="1"/>
    <col min="3" max="3" width="150.54296875" style="50" customWidth="1"/>
    <col min="4" max="16384" width="9" style="50"/>
  </cols>
  <sheetData>
    <row r="1" spans="1:3" ht="10.15" customHeight="1">
      <c r="B1" s="67"/>
    </row>
    <row r="2" spans="1:3" ht="28" customHeight="1">
      <c r="A2" s="37"/>
      <c r="B2" s="565" t="s">
        <v>1023</v>
      </c>
      <c r="C2" s="566"/>
    </row>
    <row r="3" spans="1:3" ht="14.5" customHeight="1">
      <c r="B3" s="172"/>
    </row>
    <row r="4" spans="1:3" ht="14.5" customHeight="1">
      <c r="B4" s="172"/>
    </row>
    <row r="5" spans="1:3">
      <c r="C5" s="392" t="s">
        <v>1952</v>
      </c>
    </row>
    <row r="6" spans="1:3" ht="43.5">
      <c r="B6" s="117" t="s">
        <v>620</v>
      </c>
      <c r="C6" s="55" t="s">
        <v>1873</v>
      </c>
    </row>
    <row r="7" spans="1:3" ht="29">
      <c r="B7" s="117" t="s">
        <v>621</v>
      </c>
      <c r="C7" s="55" t="s">
        <v>1874</v>
      </c>
    </row>
    <row r="8" spans="1:3" ht="29">
      <c r="B8" s="117" t="s">
        <v>622</v>
      </c>
      <c r="C8" s="75" t="s">
        <v>1922</v>
      </c>
    </row>
    <row r="9" spans="1:3" ht="34.5" customHeight="1">
      <c r="B9" s="423" t="s">
        <v>623</v>
      </c>
      <c r="C9" s="75" t="s">
        <v>1922</v>
      </c>
    </row>
  </sheetData>
  <mergeCells count="1">
    <mergeCell ref="B2:C2"/>
  </mergeCells>
  <pageMargins left="0.70866141732283472" right="0.70866141732283472" top="0.74803149606299213" bottom="0.74803149606299213" header="0.31496062992125984" footer="0.31496062992125984"/>
  <pageSetup paperSize="9" scale="80" fitToHeight="0" orientation="landscape" r:id="rId1"/>
  <headerFooter>
    <oddHeader>&amp;CEN
Annex XIX</oddHeader>
    <oddFooter>&amp;C&amp;"Calibri"&amp;11&amp;K000000&amp;P_x000D_&amp;1#&amp;"Calibri"&amp;10&amp;K000000Internal</oddFoot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Sheet19">
    <pageSetUpPr fitToPage="1"/>
  </sheetPr>
  <dimension ref="A1:H22"/>
  <sheetViews>
    <sheetView showGridLines="0" showRowColHeaders="0" zoomScale="60" zoomScaleNormal="60" zoomScalePageLayoutView="80" workbookViewId="0">
      <selection activeCell="F35" sqref="F35"/>
    </sheetView>
  </sheetViews>
  <sheetFormatPr defaultColWidth="9" defaultRowHeight="14.5"/>
  <cols>
    <col min="1" max="1" width="2.54296875" style="50" customWidth="1"/>
    <col min="2" max="2" width="69.1796875" style="50" customWidth="1"/>
    <col min="3" max="8" width="24.81640625" style="50" customWidth="1"/>
    <col min="9" max="16384" width="9" style="50"/>
  </cols>
  <sheetData>
    <row r="1" spans="1:8" ht="10.15" customHeight="1"/>
    <row r="2" spans="1:8" ht="28" customHeight="1">
      <c r="B2" s="565" t="s">
        <v>996</v>
      </c>
      <c r="C2" s="566"/>
      <c r="D2" s="566"/>
      <c r="E2" s="566"/>
      <c r="F2" s="566"/>
      <c r="G2" s="566"/>
      <c r="H2" s="566"/>
    </row>
    <row r="3" spans="1:8" ht="14.5" customHeight="1">
      <c r="B3" s="172"/>
    </row>
    <row r="4" spans="1:8">
      <c r="A4" s="54"/>
      <c r="C4" s="571" t="s">
        <v>624</v>
      </c>
      <c r="D4" s="571"/>
      <c r="E4" s="616" t="s">
        <v>625</v>
      </c>
      <c r="F4" s="618"/>
      <c r="G4" s="636" t="s">
        <v>626</v>
      </c>
      <c r="H4" s="637"/>
    </row>
    <row r="5" spans="1:8" ht="29">
      <c r="A5" s="40"/>
      <c r="C5" s="392" t="s">
        <v>599</v>
      </c>
      <c r="D5" s="392" t="s">
        <v>565</v>
      </c>
      <c r="E5" s="474" t="s">
        <v>599</v>
      </c>
      <c r="F5" s="392" t="s">
        <v>565</v>
      </c>
      <c r="G5" s="89" t="s">
        <v>452</v>
      </c>
      <c r="H5" s="89" t="s">
        <v>627</v>
      </c>
    </row>
    <row r="6" spans="1:8">
      <c r="B6" s="472" t="s">
        <v>628</v>
      </c>
      <c r="C6" s="252">
        <v>5583817970.7600002</v>
      </c>
      <c r="D6" s="232">
        <v>0</v>
      </c>
      <c r="E6" s="232">
        <v>5583817970.7600002</v>
      </c>
      <c r="F6" s="232">
        <v>0</v>
      </c>
      <c r="G6" s="232">
        <v>0</v>
      </c>
      <c r="H6" s="251">
        <v>0</v>
      </c>
    </row>
    <row r="7" spans="1:8">
      <c r="B7" s="473" t="s">
        <v>629</v>
      </c>
      <c r="C7" s="232">
        <v>127857477.92</v>
      </c>
      <c r="D7" s="232">
        <v>0</v>
      </c>
      <c r="E7" s="232">
        <v>127857477.92</v>
      </c>
      <c r="F7" s="232">
        <v>0</v>
      </c>
      <c r="G7" s="232">
        <v>0</v>
      </c>
      <c r="H7" s="251">
        <v>0</v>
      </c>
    </row>
    <row r="8" spans="1:8">
      <c r="B8" s="473" t="s">
        <v>393</v>
      </c>
      <c r="C8" s="232">
        <v>5086532.29</v>
      </c>
      <c r="D8" s="232">
        <v>0</v>
      </c>
      <c r="E8" s="232">
        <v>5086532.29</v>
      </c>
      <c r="F8" s="232">
        <v>0</v>
      </c>
      <c r="G8" s="232">
        <v>1017306.458</v>
      </c>
      <c r="H8" s="251">
        <v>0.2</v>
      </c>
    </row>
    <row r="9" spans="1:8">
      <c r="B9" s="473" t="s">
        <v>394</v>
      </c>
      <c r="C9" s="232">
        <v>173363796</v>
      </c>
      <c r="D9" s="232">
        <v>0</v>
      </c>
      <c r="E9" s="232">
        <v>173363796</v>
      </c>
      <c r="F9" s="232">
        <v>0</v>
      </c>
      <c r="G9" s="232">
        <v>0</v>
      </c>
      <c r="H9" s="251">
        <v>0</v>
      </c>
    </row>
    <row r="10" spans="1:8">
      <c r="B10" s="473" t="s">
        <v>395</v>
      </c>
      <c r="C10" s="232">
        <v>160408710.27000001</v>
      </c>
      <c r="D10" s="232">
        <v>0</v>
      </c>
      <c r="E10" s="232">
        <v>160408710.27000001</v>
      </c>
      <c r="F10" s="232">
        <v>0</v>
      </c>
      <c r="G10" s="232">
        <v>0</v>
      </c>
      <c r="H10" s="251">
        <v>0</v>
      </c>
    </row>
    <row r="11" spans="1:8">
      <c r="B11" s="473" t="s">
        <v>396</v>
      </c>
      <c r="C11" s="232">
        <v>912177182.72000003</v>
      </c>
      <c r="D11" s="232">
        <v>41300896.729999997</v>
      </c>
      <c r="E11" s="232">
        <v>912177182.72000003</v>
      </c>
      <c r="F11" s="232">
        <v>41281957.704999998</v>
      </c>
      <c r="G11" s="232">
        <v>130954200.265</v>
      </c>
      <c r="H11" s="251">
        <v>0.13730000000000001</v>
      </c>
    </row>
    <row r="12" spans="1:8">
      <c r="B12" s="473" t="s">
        <v>397</v>
      </c>
      <c r="C12" s="232">
        <v>481856559.27600002</v>
      </c>
      <c r="D12" s="232">
        <v>74067319.980000004</v>
      </c>
      <c r="E12" s="232">
        <v>481395949.82599998</v>
      </c>
      <c r="F12" s="232">
        <v>30027647.629000001</v>
      </c>
      <c r="G12" s="232">
        <v>376373218.31169999</v>
      </c>
      <c r="H12" s="251">
        <v>0.7359</v>
      </c>
    </row>
    <row r="13" spans="1:8">
      <c r="B13" s="473" t="s">
        <v>398</v>
      </c>
      <c r="C13" s="232">
        <v>830392579.59000003</v>
      </c>
      <c r="D13" s="232">
        <v>446612131.00999999</v>
      </c>
      <c r="E13" s="232">
        <v>827968062.62</v>
      </c>
      <c r="F13" s="232">
        <v>173468413.94999999</v>
      </c>
      <c r="G13" s="232">
        <v>688007312.60179996</v>
      </c>
      <c r="H13" s="251">
        <v>0.68700000000000006</v>
      </c>
    </row>
    <row r="14" spans="1:8">
      <c r="B14" s="473" t="s">
        <v>630</v>
      </c>
      <c r="C14" s="232">
        <v>1340050716.24</v>
      </c>
      <c r="D14" s="232">
        <v>36067509.840000004</v>
      </c>
      <c r="E14" s="232">
        <v>1339531647.9000001</v>
      </c>
      <c r="F14" s="232">
        <v>20375962.912</v>
      </c>
      <c r="G14" s="232">
        <v>552255461.04770005</v>
      </c>
      <c r="H14" s="251">
        <v>0.40610000000000002</v>
      </c>
    </row>
    <row r="15" spans="1:8">
      <c r="B15" s="473" t="s">
        <v>631</v>
      </c>
      <c r="C15" s="232">
        <v>81266425.144700006</v>
      </c>
      <c r="D15" s="232">
        <v>1152603.7856000001</v>
      </c>
      <c r="E15" s="232">
        <v>81100041.394700006</v>
      </c>
      <c r="F15" s="232">
        <v>639585.26289999997</v>
      </c>
      <c r="G15" s="232">
        <v>94006016.174700007</v>
      </c>
      <c r="H15" s="251">
        <v>1.1500999999999999</v>
      </c>
    </row>
    <row r="16" spans="1:8">
      <c r="B16" s="473" t="s">
        <v>632</v>
      </c>
      <c r="C16" s="232">
        <v>24439072.910300002</v>
      </c>
      <c r="D16" s="232">
        <v>7140370.3799999999</v>
      </c>
      <c r="E16" s="232">
        <v>24439072.910300002</v>
      </c>
      <c r="F16" s="232">
        <v>3570185.19</v>
      </c>
      <c r="G16" s="232">
        <v>42013887.151000001</v>
      </c>
      <c r="H16" s="251">
        <v>1.5</v>
      </c>
    </row>
    <row r="17" spans="2:8">
      <c r="B17" s="473" t="s">
        <v>633</v>
      </c>
      <c r="C17" s="232">
        <v>55972291.450000003</v>
      </c>
      <c r="D17" s="232">
        <v>0</v>
      </c>
      <c r="E17" s="232">
        <v>55972291.450000003</v>
      </c>
      <c r="F17" s="232">
        <v>0</v>
      </c>
      <c r="G17" s="232">
        <v>5597229.1449999996</v>
      </c>
      <c r="H17" s="251">
        <v>0.1</v>
      </c>
    </row>
    <row r="18" spans="2:8">
      <c r="B18" s="473" t="s">
        <v>399</v>
      </c>
      <c r="C18" s="232">
        <v>0</v>
      </c>
      <c r="D18" s="232">
        <v>0</v>
      </c>
      <c r="E18" s="232">
        <v>0</v>
      </c>
      <c r="F18" s="232">
        <v>0</v>
      </c>
      <c r="G18" s="232">
        <v>0</v>
      </c>
      <c r="H18" s="251">
        <v>0</v>
      </c>
    </row>
    <row r="19" spans="2:8">
      <c r="B19" s="473" t="s">
        <v>634</v>
      </c>
      <c r="C19" s="232">
        <v>1581481</v>
      </c>
      <c r="D19" s="232">
        <v>0</v>
      </c>
      <c r="E19" s="232">
        <v>1581481</v>
      </c>
      <c r="F19" s="232">
        <v>0</v>
      </c>
      <c r="G19" s="232">
        <v>19768512.5</v>
      </c>
      <c r="H19" s="251">
        <v>12.5</v>
      </c>
    </row>
    <row r="20" spans="2:8">
      <c r="B20" s="473" t="s">
        <v>117</v>
      </c>
      <c r="C20" s="232">
        <v>4504176</v>
      </c>
      <c r="D20" s="232">
        <v>0</v>
      </c>
      <c r="E20" s="232">
        <v>4504176</v>
      </c>
      <c r="F20" s="232">
        <v>0</v>
      </c>
      <c r="G20" s="232">
        <v>4504176</v>
      </c>
      <c r="H20" s="251">
        <v>1</v>
      </c>
    </row>
    <row r="21" spans="2:8">
      <c r="B21" s="473" t="s">
        <v>400</v>
      </c>
      <c r="C21" s="232">
        <v>877063028.74000001</v>
      </c>
      <c r="D21" s="232">
        <v>16714280.130000001</v>
      </c>
      <c r="E21" s="232">
        <v>874638956.55999994</v>
      </c>
      <c r="F21" s="232">
        <v>8357140.0650000004</v>
      </c>
      <c r="G21" s="232">
        <v>395125848.60329998</v>
      </c>
      <c r="H21" s="251">
        <v>0.44750000000000001</v>
      </c>
    </row>
    <row r="22" spans="2:8">
      <c r="B22" s="155" t="s">
        <v>635</v>
      </c>
      <c r="C22" s="470">
        <v>10659838000.306801</v>
      </c>
      <c r="D22" s="470">
        <v>623055111.8556</v>
      </c>
      <c r="E22" s="470">
        <v>10653843349.6168</v>
      </c>
      <c r="F22" s="470">
        <v>277720892.71759999</v>
      </c>
      <c r="G22" s="470">
        <v>2309623168.2666001</v>
      </c>
      <c r="H22" s="471">
        <v>0.21129999999999999</v>
      </c>
    </row>
  </sheetData>
  <mergeCells count="4">
    <mergeCell ref="C4:D4"/>
    <mergeCell ref="E4:F4"/>
    <mergeCell ref="G4:H4"/>
    <mergeCell ref="B2:H2"/>
  </mergeCells>
  <pageMargins left="0.70866141732283472" right="0.70866141732283472" top="0.74803149606299213" bottom="0.74803149606299213" header="0.31496062992125984" footer="0.31496062992125984"/>
  <pageSetup paperSize="9" scale="57" fitToHeight="0" orientation="landscape" r:id="rId1"/>
  <headerFooter>
    <oddHeader>&amp;CEN
Annex XIX</oddHeader>
    <oddFooter>&amp;C&amp;"Calibri"&amp;11&amp;K000000&amp;P_x000D_&amp;1#&amp;"Calibri"&amp;10&amp;K000000Internal</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2"/>
  <dimension ref="A1:J131"/>
  <sheetViews>
    <sheetView showGridLines="0" showRowColHeaders="0" zoomScale="60" zoomScaleNormal="60" workbookViewId="0">
      <selection activeCell="D4" sqref="D4:G4"/>
    </sheetView>
  </sheetViews>
  <sheetFormatPr defaultColWidth="9" defaultRowHeight="14.5"/>
  <cols>
    <col min="1" max="1" width="2.54296875" style="50" customWidth="1"/>
    <col min="2" max="2" width="11.26953125" style="50" customWidth="1"/>
    <col min="3" max="3" width="75.7265625" style="50" customWidth="1"/>
    <col min="4" max="8" width="18.54296875" style="50" customWidth="1"/>
    <col min="9" max="16384" width="9" style="50"/>
  </cols>
  <sheetData>
    <row r="1" spans="1:9" ht="10.15" customHeight="1">
      <c r="A1" s="1"/>
    </row>
    <row r="2" spans="1:9" ht="28" customHeight="1">
      <c r="A2" s="1"/>
      <c r="B2" s="565" t="s">
        <v>965</v>
      </c>
      <c r="C2" s="566"/>
      <c r="D2" s="566"/>
      <c r="E2" s="566"/>
      <c r="F2" s="566"/>
      <c r="G2" s="566"/>
      <c r="H2" s="566"/>
    </row>
    <row r="3" spans="1:9" ht="14.5" customHeight="1">
      <c r="A3" s="1"/>
      <c r="B3" s="169"/>
    </row>
    <row r="4" spans="1:9">
      <c r="A4" s="1"/>
      <c r="D4" s="380">
        <v>44561</v>
      </c>
      <c r="E4" s="380">
        <v>44469</v>
      </c>
      <c r="F4" s="380">
        <v>44377</v>
      </c>
      <c r="G4" s="380">
        <v>44286</v>
      </c>
      <c r="H4" s="380">
        <v>44196</v>
      </c>
    </row>
    <row r="5" spans="1:9" ht="14.5" customHeight="1">
      <c r="A5" s="1"/>
      <c r="B5" s="186" t="s">
        <v>35</v>
      </c>
      <c r="C5" s="201"/>
      <c r="D5" s="201"/>
      <c r="E5" s="201"/>
      <c r="F5" s="201"/>
      <c r="G5" s="201"/>
      <c r="H5" s="202"/>
    </row>
    <row r="6" spans="1:9" ht="14.5" customHeight="1">
      <c r="A6" s="1"/>
      <c r="B6" s="381"/>
      <c r="C6" s="382" t="s">
        <v>36</v>
      </c>
      <c r="D6" s="229">
        <v>1841036914.95</v>
      </c>
      <c r="E6" s="229"/>
      <c r="F6" s="229"/>
      <c r="G6" s="229"/>
      <c r="H6" s="229"/>
    </row>
    <row r="7" spans="1:9" ht="14.5" customHeight="1">
      <c r="A7" s="1"/>
      <c r="B7" s="381"/>
      <c r="C7" s="382" t="s">
        <v>37</v>
      </c>
      <c r="D7" s="229">
        <v>2085437353.1500001</v>
      </c>
      <c r="E7" s="229"/>
      <c r="F7" s="229"/>
      <c r="G7" s="229"/>
      <c r="H7" s="229"/>
    </row>
    <row r="8" spans="1:9" ht="14.5" customHeight="1">
      <c r="A8" s="1"/>
      <c r="B8" s="381"/>
      <c r="C8" s="382" t="s">
        <v>38</v>
      </c>
      <c r="D8" s="229">
        <v>2290726387.1500001</v>
      </c>
      <c r="E8" s="229"/>
      <c r="F8" s="229"/>
      <c r="G8" s="229"/>
      <c r="H8" s="229"/>
    </row>
    <row r="9" spans="1:9" ht="14.5" customHeight="1">
      <c r="A9" s="1"/>
      <c r="B9" s="186" t="s">
        <v>39</v>
      </c>
      <c r="C9" s="201"/>
      <c r="D9" s="230"/>
      <c r="E9" s="230"/>
      <c r="F9" s="230"/>
      <c r="G9" s="230"/>
      <c r="H9" s="230"/>
    </row>
    <row r="10" spans="1:9" ht="14.5" customHeight="1">
      <c r="A10" s="1"/>
      <c r="B10" s="381"/>
      <c r="C10" s="382" t="s">
        <v>40</v>
      </c>
      <c r="D10" s="229">
        <v>11602421677.6406</v>
      </c>
      <c r="E10" s="229"/>
      <c r="F10" s="229"/>
      <c r="G10" s="229"/>
      <c r="H10" s="229"/>
    </row>
    <row r="11" spans="1:9" ht="14.5" customHeight="1">
      <c r="A11" s="1"/>
      <c r="B11" s="186" t="s">
        <v>41</v>
      </c>
      <c r="C11" s="201"/>
      <c r="D11" s="230"/>
      <c r="E11" s="230"/>
      <c r="F11" s="230"/>
      <c r="G11" s="230"/>
      <c r="H11" s="230"/>
    </row>
    <row r="12" spans="1:9" ht="14.5" customHeight="1">
      <c r="A12" s="1"/>
      <c r="B12" s="381"/>
      <c r="C12" s="382" t="s">
        <v>939</v>
      </c>
      <c r="D12" s="269">
        <v>0.15870000000000001</v>
      </c>
      <c r="E12" s="269"/>
      <c r="F12" s="269"/>
      <c r="G12" s="269"/>
      <c r="H12" s="269"/>
      <c r="I12" s="370"/>
    </row>
    <row r="13" spans="1:9" ht="14.5" customHeight="1">
      <c r="A13" s="1"/>
      <c r="B13" s="381"/>
      <c r="C13" s="382" t="s">
        <v>42</v>
      </c>
      <c r="D13" s="269">
        <v>0.1797</v>
      </c>
      <c r="E13" s="269"/>
      <c r="F13" s="269"/>
      <c r="G13" s="269"/>
      <c r="H13" s="269"/>
    </row>
    <row r="14" spans="1:9" ht="14.5" customHeight="1">
      <c r="A14" s="1"/>
      <c r="B14" s="381"/>
      <c r="C14" s="382" t="s">
        <v>43</v>
      </c>
      <c r="D14" s="269">
        <v>0.19739999999999999</v>
      </c>
      <c r="E14" s="269"/>
      <c r="F14" s="269"/>
      <c r="G14" s="269"/>
      <c r="H14" s="269"/>
    </row>
    <row r="15" spans="1:9" ht="14.5" customHeight="1">
      <c r="A15" s="1"/>
      <c r="B15" s="186" t="s">
        <v>1652</v>
      </c>
      <c r="C15" s="201"/>
      <c r="D15" s="230"/>
      <c r="E15" s="230"/>
      <c r="F15" s="230"/>
      <c r="G15" s="230"/>
      <c r="H15" s="230"/>
    </row>
    <row r="16" spans="1:9" ht="29">
      <c r="A16" s="1"/>
      <c r="B16" s="381"/>
      <c r="C16" s="379" t="s">
        <v>1653</v>
      </c>
      <c r="D16" s="269">
        <v>4.1500000000000002E-2</v>
      </c>
      <c r="E16" s="269"/>
      <c r="F16" s="269"/>
      <c r="G16" s="269"/>
      <c r="H16" s="269"/>
    </row>
    <row r="17" spans="1:8" ht="14.5" customHeight="1">
      <c r="A17" s="1"/>
      <c r="B17" s="381"/>
      <c r="C17" s="382" t="s">
        <v>1654</v>
      </c>
      <c r="D17" s="269">
        <v>2.3300000000000001E-2</v>
      </c>
      <c r="E17" s="269"/>
      <c r="F17" s="269"/>
      <c r="G17" s="269"/>
      <c r="H17" s="269"/>
    </row>
    <row r="18" spans="1:8" ht="14.5" customHeight="1">
      <c r="A18" s="1"/>
      <c r="B18" s="381"/>
      <c r="C18" s="382" t="s">
        <v>1655</v>
      </c>
      <c r="D18" s="269">
        <v>3.1099999999999999E-2</v>
      </c>
      <c r="E18" s="269"/>
      <c r="F18" s="269"/>
      <c r="G18" s="269"/>
      <c r="H18" s="269"/>
    </row>
    <row r="19" spans="1:8" ht="14.5" customHeight="1">
      <c r="A19" s="1"/>
      <c r="B19" s="381"/>
      <c r="C19" s="382" t="s">
        <v>44</v>
      </c>
      <c r="D19" s="269">
        <v>0.1215</v>
      </c>
      <c r="E19" s="269"/>
      <c r="F19" s="269"/>
      <c r="G19" s="269"/>
      <c r="H19" s="269"/>
    </row>
    <row r="20" spans="1:8" ht="14.5" customHeight="1">
      <c r="A20" s="1"/>
      <c r="B20" s="186" t="s">
        <v>45</v>
      </c>
      <c r="C20" s="201"/>
      <c r="D20" s="230"/>
      <c r="E20" s="230"/>
      <c r="F20" s="230"/>
      <c r="G20" s="230"/>
      <c r="H20" s="230"/>
    </row>
    <row r="21" spans="1:8" ht="14.5" customHeight="1">
      <c r="A21" s="1"/>
      <c r="B21" s="381"/>
      <c r="C21" s="382" t="s">
        <v>46</v>
      </c>
      <c r="D21" s="269">
        <v>2.5000000000000001E-2</v>
      </c>
      <c r="E21" s="269"/>
      <c r="F21" s="269"/>
      <c r="G21" s="269"/>
      <c r="H21" s="269"/>
    </row>
    <row r="22" spans="1:8" ht="29">
      <c r="A22" s="1"/>
      <c r="B22" s="381"/>
      <c r="C22" s="379" t="s">
        <v>47</v>
      </c>
      <c r="D22" s="269"/>
      <c r="E22" s="269"/>
      <c r="F22" s="269"/>
      <c r="G22" s="269"/>
      <c r="H22" s="269"/>
    </row>
    <row r="23" spans="1:8" ht="14.5" customHeight="1">
      <c r="A23" s="1"/>
      <c r="B23" s="381"/>
      <c r="C23" s="382" t="s">
        <v>48</v>
      </c>
      <c r="D23" s="274">
        <f>IF(CCyB2!C7="","",CCyB2!C7)</f>
        <v>1.2427629559256094E-5</v>
      </c>
      <c r="E23" s="275"/>
      <c r="F23" s="275"/>
      <c r="G23" s="275"/>
      <c r="H23" s="275"/>
    </row>
    <row r="24" spans="1:8" ht="14.5" customHeight="1">
      <c r="A24" s="1"/>
      <c r="B24" s="381"/>
      <c r="C24" s="382" t="s">
        <v>49</v>
      </c>
      <c r="D24" s="269"/>
      <c r="E24" s="269"/>
      <c r="F24" s="269"/>
      <c r="G24" s="269"/>
      <c r="H24" s="269"/>
    </row>
    <row r="25" spans="1:8" ht="14.5" customHeight="1">
      <c r="A25" s="1"/>
      <c r="B25" s="381"/>
      <c r="C25" s="382" t="s">
        <v>50</v>
      </c>
      <c r="D25" s="269"/>
      <c r="E25" s="269"/>
      <c r="F25" s="269"/>
      <c r="G25" s="269"/>
      <c r="H25" s="269"/>
    </row>
    <row r="26" spans="1:8" ht="14.5" customHeight="1">
      <c r="A26" s="1"/>
      <c r="B26" s="381"/>
      <c r="C26" s="382" t="s">
        <v>51</v>
      </c>
      <c r="D26" s="269">
        <v>3.8999999999999998E-3</v>
      </c>
      <c r="E26" s="269"/>
      <c r="F26" s="269"/>
      <c r="G26" s="269"/>
      <c r="H26" s="269"/>
    </row>
    <row r="27" spans="1:8" ht="14.5" customHeight="1">
      <c r="A27" s="1"/>
      <c r="B27" s="381"/>
      <c r="C27" s="382" t="s">
        <v>52</v>
      </c>
      <c r="D27" s="269">
        <v>2.8899999999999999E-2</v>
      </c>
      <c r="E27" s="269"/>
      <c r="F27" s="269"/>
      <c r="G27" s="269"/>
      <c r="H27" s="269"/>
    </row>
    <row r="28" spans="1:8" ht="14.5" customHeight="1">
      <c r="A28" s="1"/>
      <c r="B28" s="381"/>
      <c r="C28" s="382" t="s">
        <v>53</v>
      </c>
      <c r="D28" s="269">
        <v>0.15040000000000001</v>
      </c>
      <c r="E28" s="269"/>
      <c r="F28" s="269"/>
      <c r="G28" s="269"/>
      <c r="H28" s="269"/>
    </row>
    <row r="29" spans="1:8" ht="14.5" customHeight="1">
      <c r="A29" s="1"/>
      <c r="B29" s="381"/>
      <c r="C29" s="382" t="s">
        <v>54</v>
      </c>
      <c r="D29" s="269">
        <v>9.0332952631183988E-2</v>
      </c>
      <c r="E29" s="269"/>
      <c r="F29" s="269"/>
      <c r="G29" s="269"/>
      <c r="H29" s="269"/>
    </row>
    <row r="30" spans="1:8" ht="14.5" customHeight="1">
      <c r="A30" s="1"/>
      <c r="B30" s="186" t="s">
        <v>55</v>
      </c>
      <c r="C30" s="201"/>
      <c r="D30" s="230"/>
      <c r="E30" s="230"/>
      <c r="F30" s="230"/>
      <c r="G30" s="230"/>
      <c r="H30" s="230"/>
    </row>
    <row r="31" spans="1:8" ht="14.5" customHeight="1">
      <c r="A31" s="1"/>
      <c r="B31" s="381"/>
      <c r="C31" s="383" t="s">
        <v>56</v>
      </c>
      <c r="D31" s="229">
        <v>50557728201.142601</v>
      </c>
      <c r="E31" s="229"/>
      <c r="F31" s="229"/>
      <c r="G31" s="229"/>
      <c r="H31" s="229"/>
    </row>
    <row r="32" spans="1:8" ht="14.5" customHeight="1">
      <c r="A32" s="1"/>
      <c r="B32" s="381"/>
      <c r="C32" s="383" t="s">
        <v>55</v>
      </c>
      <c r="D32" s="269">
        <v>4.1200000000000001E-2</v>
      </c>
      <c r="E32" s="269"/>
      <c r="F32" s="269"/>
      <c r="G32" s="269"/>
      <c r="H32" s="269"/>
    </row>
    <row r="33" spans="1:8" ht="14.5" customHeight="1">
      <c r="B33" s="186" t="s">
        <v>57</v>
      </c>
      <c r="C33" s="201"/>
      <c r="D33" s="230"/>
      <c r="E33" s="230"/>
      <c r="F33" s="230"/>
      <c r="G33" s="230"/>
      <c r="H33" s="230"/>
    </row>
    <row r="34" spans="1:8" s="5" customFormat="1" ht="14.5" customHeight="1">
      <c r="B34" s="384"/>
      <c r="C34" s="385" t="s">
        <v>1656</v>
      </c>
      <c r="D34" s="269"/>
      <c r="E34" s="269"/>
      <c r="F34" s="269"/>
      <c r="G34" s="269"/>
      <c r="H34" s="269"/>
    </row>
    <row r="35" spans="1:8" s="5" customFormat="1" ht="14.5" customHeight="1">
      <c r="B35" s="384"/>
      <c r="C35" s="385" t="s">
        <v>1654</v>
      </c>
      <c r="D35" s="269"/>
      <c r="E35" s="269"/>
      <c r="F35" s="269"/>
      <c r="G35" s="269"/>
      <c r="H35" s="269"/>
    </row>
    <row r="36" spans="1:8" s="5" customFormat="1" ht="14.5" customHeight="1">
      <c r="B36" s="384"/>
      <c r="C36" s="385" t="s">
        <v>58</v>
      </c>
      <c r="D36" s="269">
        <v>3.2800000000000003E-2</v>
      </c>
      <c r="E36" s="269"/>
      <c r="F36" s="269"/>
      <c r="G36" s="269"/>
      <c r="H36" s="269"/>
    </row>
    <row r="37" spans="1:8" s="5" customFormat="1" ht="14.5" customHeight="1">
      <c r="B37" s="384"/>
      <c r="C37" s="385" t="s">
        <v>1657</v>
      </c>
      <c r="D37" s="269">
        <v>0</v>
      </c>
      <c r="E37" s="269"/>
      <c r="F37" s="269"/>
      <c r="G37" s="269"/>
      <c r="H37" s="269"/>
    </row>
    <row r="38" spans="1:8" s="5" customFormat="1" ht="14.5" customHeight="1">
      <c r="B38" s="384"/>
      <c r="C38" s="386" t="s">
        <v>59</v>
      </c>
      <c r="D38" s="270">
        <v>3.2800000000000003E-2</v>
      </c>
      <c r="E38" s="270"/>
      <c r="F38" s="270"/>
      <c r="G38" s="270"/>
      <c r="H38" s="270"/>
    </row>
    <row r="39" spans="1:8" ht="14.5" customHeight="1">
      <c r="A39" s="1"/>
      <c r="B39" s="186" t="s">
        <v>60</v>
      </c>
      <c r="C39" s="201"/>
      <c r="D39" s="230"/>
      <c r="E39" s="230"/>
      <c r="F39" s="230"/>
      <c r="G39" s="230"/>
      <c r="H39" s="230"/>
    </row>
    <row r="40" spans="1:8" ht="14.5" customHeight="1">
      <c r="A40" s="1"/>
      <c r="B40" s="381"/>
      <c r="C40" s="383" t="s">
        <v>61</v>
      </c>
      <c r="D40" s="229">
        <v>7117282251.1300001</v>
      </c>
      <c r="E40" s="229"/>
      <c r="F40" s="229"/>
      <c r="G40" s="229"/>
      <c r="H40" s="229"/>
    </row>
    <row r="41" spans="1:8" ht="14.5" customHeight="1">
      <c r="A41" s="1"/>
      <c r="B41" s="381"/>
      <c r="C41" s="387" t="s">
        <v>62</v>
      </c>
      <c r="D41" s="229">
        <v>4296294242.0299997</v>
      </c>
      <c r="E41" s="229"/>
      <c r="F41" s="229"/>
      <c r="G41" s="229"/>
      <c r="H41" s="229"/>
    </row>
    <row r="42" spans="1:8" ht="14.5" customHeight="1">
      <c r="A42" s="1"/>
      <c r="B42" s="381"/>
      <c r="C42" s="387" t="s">
        <v>63</v>
      </c>
      <c r="D42" s="229">
        <v>307137458.37150002</v>
      </c>
      <c r="E42" s="229"/>
      <c r="F42" s="229"/>
      <c r="G42" s="229"/>
      <c r="H42" s="229"/>
    </row>
    <row r="43" spans="1:8" ht="14.5" customHeight="1">
      <c r="A43" s="1"/>
      <c r="B43" s="381"/>
      <c r="C43" s="383" t="s">
        <v>64</v>
      </c>
      <c r="D43" s="229">
        <v>3989156783.6585002</v>
      </c>
      <c r="E43" s="229"/>
      <c r="F43" s="229"/>
      <c r="G43" s="229"/>
      <c r="H43" s="229"/>
    </row>
    <row r="44" spans="1:8" ht="14.5" customHeight="1">
      <c r="A44" s="1"/>
      <c r="B44" s="381"/>
      <c r="C44" s="383" t="s">
        <v>65</v>
      </c>
      <c r="D44" s="269">
        <v>1.7842</v>
      </c>
      <c r="E44" s="269"/>
      <c r="F44" s="269"/>
      <c r="G44" s="269"/>
      <c r="H44" s="269"/>
    </row>
    <row r="45" spans="1:8" ht="14.5" customHeight="1">
      <c r="A45" s="1"/>
      <c r="B45" s="186" t="s">
        <v>66</v>
      </c>
      <c r="C45" s="201"/>
      <c r="D45" s="230"/>
      <c r="E45" s="230"/>
      <c r="F45" s="230"/>
      <c r="G45" s="230"/>
      <c r="H45" s="230"/>
    </row>
    <row r="46" spans="1:8" ht="14.5" customHeight="1">
      <c r="A46" s="1"/>
      <c r="B46" s="381"/>
      <c r="C46" s="388" t="s">
        <v>67</v>
      </c>
      <c r="D46" s="229">
        <v>48107582108.110901</v>
      </c>
      <c r="E46" s="229"/>
      <c r="F46" s="229"/>
      <c r="G46" s="229"/>
      <c r="H46" s="229"/>
    </row>
    <row r="47" spans="1:8" ht="14.5" customHeight="1">
      <c r="A47" s="1"/>
      <c r="B47" s="381"/>
      <c r="C47" s="389" t="s">
        <v>68</v>
      </c>
      <c r="D47" s="229">
        <v>33858992967.382</v>
      </c>
      <c r="E47" s="229"/>
      <c r="F47" s="229"/>
      <c r="G47" s="229"/>
      <c r="H47" s="229"/>
    </row>
    <row r="48" spans="1:8" ht="14.5" customHeight="1">
      <c r="A48" s="1"/>
      <c r="B48" s="390"/>
      <c r="C48" s="388" t="s">
        <v>69</v>
      </c>
      <c r="D48" s="269">
        <v>1.4208000000000001</v>
      </c>
      <c r="E48" s="269"/>
      <c r="F48" s="269"/>
      <c r="G48" s="269"/>
      <c r="H48" s="269"/>
    </row>
    <row r="49" spans="1:1">
      <c r="A49" s="1"/>
    </row>
    <row r="50" spans="1:1">
      <c r="A50" s="1"/>
    </row>
    <row r="51" spans="1:1" ht="14.5" customHeight="1">
      <c r="A51" s="1"/>
    </row>
    <row r="52" spans="1:1">
      <c r="A52" s="1"/>
    </row>
    <row r="53" spans="1:1">
      <c r="A53" s="1"/>
    </row>
    <row r="54" spans="1:1">
      <c r="A54" s="1"/>
    </row>
    <row r="55" spans="1:1">
      <c r="A55" s="1"/>
    </row>
    <row r="56" spans="1:1">
      <c r="A56" s="1"/>
    </row>
    <row r="57" spans="1:1">
      <c r="A57" s="1"/>
    </row>
    <row r="58" spans="1:1">
      <c r="A58" s="1"/>
    </row>
    <row r="59" spans="1:1">
      <c r="A59" s="1"/>
    </row>
    <row r="60" spans="1:1">
      <c r="A60" s="1"/>
    </row>
    <row r="61" spans="1:1">
      <c r="A61" s="1"/>
    </row>
    <row r="62" spans="1:1">
      <c r="A62" s="1"/>
    </row>
    <row r="63" spans="1:1">
      <c r="A63" s="1"/>
    </row>
    <row r="64" spans="1:1">
      <c r="A64" s="1"/>
    </row>
    <row r="65" spans="1:1">
      <c r="A65" s="1"/>
    </row>
    <row r="66" spans="1:1">
      <c r="A66" s="1"/>
    </row>
    <row r="67" spans="1:1">
      <c r="A67" s="1"/>
    </row>
    <row r="68" spans="1:1">
      <c r="A68" s="1"/>
    </row>
    <row r="69" spans="1:1">
      <c r="A69" s="1"/>
    </row>
    <row r="70" spans="1:1">
      <c r="A70" s="1"/>
    </row>
    <row r="71" spans="1:1">
      <c r="A71" s="1"/>
    </row>
    <row r="72" spans="1:1">
      <c r="A72" s="1"/>
    </row>
    <row r="73" spans="1:1">
      <c r="A73" s="1"/>
    </row>
    <row r="74" spans="1:1">
      <c r="A74" s="1"/>
    </row>
    <row r="75" spans="1:1">
      <c r="A75" s="1"/>
    </row>
    <row r="76" spans="1:1">
      <c r="A76" s="1"/>
    </row>
    <row r="77" spans="1:1">
      <c r="A77" s="1"/>
    </row>
    <row r="78" spans="1:1">
      <c r="A78" s="1"/>
    </row>
    <row r="79" spans="1:1">
      <c r="A79" s="1"/>
    </row>
    <row r="80" spans="1:1">
      <c r="A80" s="1"/>
    </row>
    <row r="81" spans="1:1">
      <c r="A81" s="1"/>
    </row>
    <row r="82" spans="1:1">
      <c r="A82" s="1"/>
    </row>
    <row r="83" spans="1:1">
      <c r="A83" s="1"/>
    </row>
    <row r="84" spans="1:1">
      <c r="A84" s="1"/>
    </row>
    <row r="85" spans="1:1">
      <c r="A85" s="1"/>
    </row>
    <row r="86" spans="1:1">
      <c r="A86" s="1"/>
    </row>
    <row r="87" spans="1:1">
      <c r="A87" s="1"/>
    </row>
    <row r="88" spans="1:1">
      <c r="A88" s="1"/>
    </row>
    <row r="89" spans="1:1">
      <c r="A89" s="1"/>
    </row>
    <row r="90" spans="1:1">
      <c r="A90" s="1"/>
    </row>
    <row r="91" spans="1:1">
      <c r="A91" s="1"/>
    </row>
    <row r="92" spans="1:1">
      <c r="A92" s="1"/>
    </row>
    <row r="93" spans="1:1">
      <c r="A93" s="1"/>
    </row>
    <row r="94" spans="1:1">
      <c r="A94" s="1"/>
    </row>
    <row r="95" spans="1:1">
      <c r="A95" s="1"/>
    </row>
    <row r="96" spans="1:1">
      <c r="A96" s="1"/>
    </row>
    <row r="97" spans="1:10">
      <c r="A97" s="1"/>
    </row>
    <row r="98" spans="1:10">
      <c r="A98" s="1"/>
    </row>
    <row r="99" spans="1:10">
      <c r="A99" s="1"/>
    </row>
    <row r="100" spans="1:10">
      <c r="A100" s="1"/>
    </row>
    <row r="101" spans="1:10">
      <c r="A101" s="1"/>
    </row>
    <row r="102" spans="1:10">
      <c r="A102" s="1"/>
      <c r="B102" s="1"/>
      <c r="C102" s="1"/>
      <c r="D102" s="1"/>
      <c r="E102" s="1"/>
      <c r="F102" s="1"/>
      <c r="G102" s="1"/>
      <c r="H102" s="1"/>
      <c r="I102" s="1"/>
      <c r="J102" s="1"/>
    </row>
    <row r="103" spans="1:10">
      <c r="A103" s="1"/>
      <c r="B103" s="1"/>
      <c r="C103" s="1"/>
      <c r="D103" s="1"/>
      <c r="E103" s="1"/>
      <c r="F103" s="1"/>
      <c r="G103" s="1"/>
      <c r="H103" s="1"/>
      <c r="I103" s="1"/>
      <c r="J103" s="1"/>
    </row>
    <row r="104" spans="1:10">
      <c r="A104" s="1"/>
      <c r="B104" s="1"/>
      <c r="C104" s="1"/>
      <c r="D104" s="1"/>
      <c r="E104" s="1"/>
      <c r="F104" s="1"/>
      <c r="G104" s="1"/>
      <c r="H104" s="1"/>
      <c r="I104" s="1"/>
      <c r="J104" s="1"/>
    </row>
    <row r="105" spans="1:10">
      <c r="A105" s="1"/>
      <c r="B105" s="1"/>
      <c r="C105" s="1"/>
      <c r="D105" s="1"/>
      <c r="E105" s="1"/>
      <c r="F105" s="1"/>
      <c r="G105" s="1"/>
      <c r="H105" s="1"/>
      <c r="I105" s="1"/>
      <c r="J105" s="1"/>
    </row>
    <row r="106" spans="1:10">
      <c r="A106" s="1"/>
      <c r="B106" s="1"/>
      <c r="C106" s="1"/>
      <c r="D106" s="1"/>
      <c r="E106" s="1"/>
      <c r="F106" s="1"/>
      <c r="G106" s="1"/>
      <c r="H106" s="1"/>
      <c r="I106" s="1"/>
      <c r="J106" s="1"/>
    </row>
    <row r="107" spans="1:10">
      <c r="A107" s="1"/>
      <c r="B107" s="1"/>
      <c r="C107" s="1"/>
      <c r="D107" s="1"/>
      <c r="E107" s="1"/>
      <c r="F107" s="1"/>
      <c r="G107" s="1"/>
      <c r="H107" s="1"/>
      <c r="I107" s="1"/>
      <c r="J107" s="1"/>
    </row>
    <row r="108" spans="1:10">
      <c r="A108" s="1"/>
      <c r="B108" s="1"/>
      <c r="C108" s="1"/>
      <c r="D108" s="1"/>
      <c r="E108" s="1"/>
      <c r="F108" s="1"/>
      <c r="G108" s="1"/>
      <c r="H108" s="1"/>
      <c r="I108" s="1"/>
      <c r="J108" s="1"/>
    </row>
    <row r="109" spans="1:10">
      <c r="A109" s="1"/>
      <c r="B109" s="1"/>
      <c r="C109" s="1"/>
      <c r="D109" s="1"/>
      <c r="E109" s="1"/>
      <c r="F109" s="1"/>
      <c r="G109" s="1"/>
      <c r="H109" s="1"/>
      <c r="I109" s="1"/>
      <c r="J109" s="1"/>
    </row>
    <row r="110" spans="1:10">
      <c r="A110" s="1"/>
      <c r="B110" s="1"/>
      <c r="C110" s="1"/>
      <c r="D110" s="1"/>
      <c r="E110" s="1"/>
      <c r="F110" s="1"/>
      <c r="G110" s="1"/>
      <c r="H110" s="1"/>
      <c r="I110" s="1"/>
      <c r="J110" s="1"/>
    </row>
    <row r="111" spans="1:10">
      <c r="A111" s="1"/>
      <c r="B111" s="1"/>
      <c r="C111" s="1"/>
      <c r="D111" s="1"/>
      <c r="E111" s="1"/>
      <c r="F111" s="1"/>
      <c r="G111" s="1"/>
      <c r="H111" s="1"/>
      <c r="I111" s="1"/>
      <c r="J111" s="1"/>
    </row>
    <row r="112" spans="1:10">
      <c r="A112" s="1"/>
      <c r="B112" s="1"/>
      <c r="C112" s="1"/>
      <c r="D112" s="1"/>
      <c r="E112" s="1"/>
      <c r="F112" s="1"/>
      <c r="G112" s="1"/>
      <c r="H112" s="1"/>
      <c r="I112" s="1"/>
      <c r="J112" s="1"/>
    </row>
    <row r="113" spans="1:10">
      <c r="A113" s="1"/>
      <c r="B113" s="1"/>
      <c r="C113" s="1"/>
      <c r="D113" s="1"/>
      <c r="E113" s="1"/>
      <c r="F113" s="1"/>
      <c r="G113" s="1"/>
      <c r="H113" s="1"/>
      <c r="I113" s="1"/>
      <c r="J113" s="1"/>
    </row>
    <row r="114" spans="1:10">
      <c r="A114" s="1"/>
      <c r="B114" s="1"/>
      <c r="C114" s="1"/>
      <c r="D114" s="1"/>
      <c r="E114" s="1"/>
      <c r="F114" s="1"/>
      <c r="G114" s="1"/>
      <c r="H114" s="1"/>
      <c r="I114" s="1"/>
      <c r="J114" s="1"/>
    </row>
    <row r="115" spans="1:10">
      <c r="A115" s="1"/>
      <c r="B115" s="1"/>
      <c r="C115" s="1"/>
      <c r="D115" s="1"/>
      <c r="E115" s="1"/>
      <c r="F115" s="1"/>
      <c r="G115" s="1"/>
      <c r="H115" s="1"/>
      <c r="I115" s="1"/>
      <c r="J115" s="1"/>
    </row>
    <row r="116" spans="1:10">
      <c r="A116" s="1"/>
      <c r="B116" s="1"/>
      <c r="C116" s="1"/>
      <c r="D116" s="1"/>
      <c r="E116" s="1"/>
      <c r="F116" s="1"/>
      <c r="G116" s="1"/>
      <c r="H116" s="1"/>
      <c r="I116" s="1"/>
      <c r="J116" s="1"/>
    </row>
    <row r="117" spans="1:10">
      <c r="A117" s="1"/>
      <c r="B117" s="1"/>
      <c r="C117" s="1"/>
      <c r="D117" s="1"/>
      <c r="E117" s="1"/>
      <c r="F117" s="1"/>
      <c r="G117" s="1"/>
      <c r="H117" s="1"/>
      <c r="I117" s="1"/>
      <c r="J117" s="1"/>
    </row>
    <row r="118" spans="1:10">
      <c r="A118" s="1"/>
      <c r="B118" s="1"/>
      <c r="C118" s="1"/>
      <c r="D118" s="1"/>
      <c r="E118" s="1"/>
      <c r="F118" s="1"/>
      <c r="G118" s="1"/>
      <c r="H118" s="1"/>
      <c r="I118" s="1"/>
      <c r="J118" s="1"/>
    </row>
    <row r="119" spans="1:10">
      <c r="A119" s="1"/>
      <c r="B119" s="1"/>
      <c r="C119" s="1"/>
      <c r="D119" s="1"/>
      <c r="E119" s="1"/>
      <c r="F119" s="1"/>
      <c r="G119" s="1"/>
      <c r="H119" s="1"/>
      <c r="I119" s="1"/>
      <c r="J119" s="1"/>
    </row>
    <row r="120" spans="1:10">
      <c r="A120" s="1"/>
      <c r="B120" s="1"/>
      <c r="C120" s="1"/>
      <c r="D120" s="1"/>
      <c r="E120" s="1"/>
      <c r="F120" s="1"/>
      <c r="G120" s="1"/>
      <c r="H120" s="1"/>
      <c r="I120" s="1"/>
      <c r="J120" s="1"/>
    </row>
    <row r="121" spans="1:10">
      <c r="A121" s="1"/>
      <c r="B121" s="1"/>
      <c r="C121" s="1"/>
      <c r="D121" s="1"/>
      <c r="E121" s="1"/>
      <c r="F121" s="1"/>
      <c r="G121" s="1"/>
      <c r="H121" s="1"/>
      <c r="I121" s="1"/>
      <c r="J121" s="1"/>
    </row>
    <row r="122" spans="1:10">
      <c r="A122" s="1"/>
      <c r="B122" s="1"/>
      <c r="C122" s="1"/>
      <c r="D122" s="1"/>
      <c r="E122" s="1"/>
      <c r="F122" s="1"/>
      <c r="G122" s="1"/>
      <c r="H122" s="1"/>
      <c r="I122" s="1"/>
      <c r="J122" s="1"/>
    </row>
    <row r="123" spans="1:10">
      <c r="A123" s="1"/>
      <c r="B123" s="1"/>
      <c r="C123" s="1"/>
      <c r="D123" s="1"/>
      <c r="E123" s="1"/>
      <c r="F123" s="1"/>
      <c r="G123" s="1"/>
      <c r="H123" s="1"/>
      <c r="I123" s="1"/>
      <c r="J123" s="1"/>
    </row>
    <row r="124" spans="1:10">
      <c r="A124" s="1"/>
      <c r="B124" s="1"/>
      <c r="C124" s="1"/>
      <c r="D124" s="1"/>
      <c r="E124" s="1"/>
      <c r="F124" s="1"/>
      <c r="G124" s="1"/>
      <c r="H124" s="1"/>
      <c r="I124" s="1"/>
      <c r="J124" s="1"/>
    </row>
    <row r="125" spans="1:10">
      <c r="A125" s="1"/>
      <c r="B125" s="1"/>
      <c r="C125" s="1"/>
      <c r="D125" s="1"/>
      <c r="E125" s="1"/>
      <c r="F125" s="1"/>
      <c r="G125" s="1"/>
      <c r="H125" s="1"/>
      <c r="I125" s="1"/>
      <c r="J125" s="1"/>
    </row>
    <row r="126" spans="1:10">
      <c r="A126" s="1"/>
      <c r="B126" s="1"/>
      <c r="C126" s="1"/>
      <c r="D126" s="1"/>
      <c r="E126" s="1"/>
      <c r="F126" s="1"/>
      <c r="G126" s="1"/>
      <c r="H126" s="1"/>
      <c r="I126" s="1"/>
      <c r="J126" s="1"/>
    </row>
    <row r="127" spans="1:10">
      <c r="A127" s="1"/>
      <c r="B127" s="1"/>
      <c r="C127" s="1"/>
      <c r="D127" s="1"/>
      <c r="E127" s="1"/>
      <c r="F127" s="1"/>
      <c r="G127" s="1"/>
      <c r="H127" s="1"/>
      <c r="I127" s="1"/>
      <c r="J127" s="1"/>
    </row>
    <row r="128" spans="1:10">
      <c r="A128" s="1"/>
      <c r="B128" s="1"/>
      <c r="C128" s="1"/>
      <c r="D128" s="1"/>
      <c r="E128" s="1"/>
      <c r="F128" s="1"/>
      <c r="G128" s="1"/>
      <c r="H128" s="1"/>
      <c r="I128" s="1"/>
      <c r="J128" s="1"/>
    </row>
    <row r="129" spans="1:10">
      <c r="A129" s="1"/>
      <c r="B129" s="1"/>
      <c r="C129" s="1"/>
      <c r="D129" s="1"/>
      <c r="E129" s="1"/>
      <c r="F129" s="1"/>
      <c r="G129" s="1"/>
      <c r="H129" s="1"/>
      <c r="I129" s="1"/>
      <c r="J129" s="1"/>
    </row>
    <row r="130" spans="1:10">
      <c r="A130" s="1"/>
      <c r="B130" s="1"/>
      <c r="C130" s="1"/>
      <c r="D130" s="1"/>
      <c r="E130" s="1"/>
      <c r="F130" s="1"/>
      <c r="G130" s="1"/>
      <c r="H130" s="1"/>
      <c r="I130" s="1"/>
      <c r="J130" s="1"/>
    </row>
    <row r="131" spans="1:10">
      <c r="A131" s="1"/>
      <c r="B131" s="1"/>
      <c r="C131" s="1"/>
      <c r="D131" s="1"/>
      <c r="E131" s="1"/>
      <c r="F131" s="1"/>
      <c r="G131" s="1"/>
      <c r="H131" s="1"/>
      <c r="I131" s="1"/>
      <c r="J131" s="1"/>
    </row>
  </sheetData>
  <mergeCells count="1">
    <mergeCell ref="B2:H2"/>
  </mergeCells>
  <pageMargins left="0.70866141732283472" right="0.70866141732283472" top="0.74803149606299213" bottom="0.74803149606299213" header="0.31496062992125984" footer="0.31496062992125984"/>
  <pageSetup paperSize="9" orientation="landscape" r:id="rId1"/>
  <headerFooter>
    <oddHeader>&amp;CEN
Annex I</oddHeader>
    <oddFooter>&amp;C&amp;"Calibri"&amp;11&amp;K000000&amp;P_x000D_&amp;1#&amp;"Calibri"&amp;10&amp;K000000Internal</oddFooter>
  </headerFooter>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Sheet20">
    <pageSetUpPr fitToPage="1"/>
  </sheetPr>
  <dimension ref="A1:S23"/>
  <sheetViews>
    <sheetView showGridLines="0" showRowColHeaders="0" zoomScale="60" zoomScaleNormal="60" workbookViewId="0">
      <selection activeCell="J50" sqref="J50"/>
    </sheetView>
  </sheetViews>
  <sheetFormatPr defaultColWidth="9" defaultRowHeight="14.5"/>
  <cols>
    <col min="1" max="1" width="2.54296875" style="50" customWidth="1"/>
    <col min="2" max="2" width="51" style="50" customWidth="1"/>
    <col min="3" max="19" width="18.54296875" style="50" customWidth="1"/>
    <col min="20" max="16384" width="9" style="50"/>
  </cols>
  <sheetData>
    <row r="1" spans="1:19" ht="10.15" customHeight="1"/>
    <row r="2" spans="1:19" ht="28" customHeight="1">
      <c r="B2" s="565" t="s">
        <v>997</v>
      </c>
      <c r="C2" s="566"/>
      <c r="D2" s="566"/>
      <c r="E2" s="566"/>
      <c r="F2" s="566"/>
      <c r="G2" s="566"/>
      <c r="H2" s="566"/>
      <c r="I2" s="566"/>
      <c r="J2" s="566"/>
      <c r="K2" s="566"/>
      <c r="L2" s="566"/>
      <c r="M2" s="566"/>
      <c r="N2" s="566"/>
      <c r="O2" s="566"/>
      <c r="P2" s="566"/>
      <c r="Q2" s="566"/>
      <c r="R2" s="566"/>
      <c r="S2" s="566"/>
    </row>
    <row r="3" spans="1:19" ht="14.5" customHeight="1">
      <c r="B3" s="172"/>
    </row>
    <row r="5" spans="1:19" ht="15" customHeight="1">
      <c r="A5" s="54"/>
      <c r="C5" s="616" t="s">
        <v>389</v>
      </c>
      <c r="D5" s="617"/>
      <c r="E5" s="617"/>
      <c r="F5" s="617"/>
      <c r="G5" s="617"/>
      <c r="H5" s="617"/>
      <c r="I5" s="617"/>
      <c r="J5" s="617"/>
      <c r="K5" s="617"/>
      <c r="L5" s="617"/>
      <c r="M5" s="617"/>
      <c r="N5" s="617"/>
      <c r="O5" s="617"/>
      <c r="P5" s="617"/>
      <c r="Q5" s="618"/>
      <c r="R5" s="638" t="s">
        <v>32</v>
      </c>
      <c r="S5" s="638" t="s">
        <v>636</v>
      </c>
    </row>
    <row r="6" spans="1:19">
      <c r="A6" s="40"/>
      <c r="C6" s="475">
        <v>0</v>
      </c>
      <c r="D6" s="475">
        <v>0.02</v>
      </c>
      <c r="E6" s="476">
        <v>0.04</v>
      </c>
      <c r="F6" s="475">
        <v>0.1</v>
      </c>
      <c r="G6" s="475">
        <v>0.2</v>
      </c>
      <c r="H6" s="475">
        <v>0.35</v>
      </c>
      <c r="I6" s="475">
        <v>0.5</v>
      </c>
      <c r="J6" s="475">
        <v>0.7</v>
      </c>
      <c r="K6" s="475">
        <v>0.75</v>
      </c>
      <c r="L6" s="477">
        <v>1</v>
      </c>
      <c r="M6" s="477">
        <v>1.5</v>
      </c>
      <c r="N6" s="477">
        <v>2.5</v>
      </c>
      <c r="O6" s="477">
        <v>3.7</v>
      </c>
      <c r="P6" s="477">
        <v>12.5</v>
      </c>
      <c r="Q6" s="477" t="s">
        <v>390</v>
      </c>
      <c r="R6" s="638"/>
      <c r="S6" s="638"/>
    </row>
    <row r="7" spans="1:19" ht="14.5" customHeight="1">
      <c r="B7" s="378" t="s">
        <v>628</v>
      </c>
      <c r="C7" s="252">
        <v>5583817970.7860003</v>
      </c>
      <c r="D7" s="252">
        <v>0</v>
      </c>
      <c r="E7" s="252">
        <v>0</v>
      </c>
      <c r="F7" s="252">
        <v>0</v>
      </c>
      <c r="G7" s="252">
        <v>0</v>
      </c>
      <c r="H7" s="252">
        <v>0</v>
      </c>
      <c r="I7" s="252">
        <v>0</v>
      </c>
      <c r="J7" s="252">
        <v>0</v>
      </c>
      <c r="K7" s="252">
        <v>0</v>
      </c>
      <c r="L7" s="252">
        <v>0</v>
      </c>
      <c r="M7" s="252">
        <v>0</v>
      </c>
      <c r="N7" s="252">
        <v>0</v>
      </c>
      <c r="O7" s="252">
        <v>0</v>
      </c>
      <c r="P7" s="252">
        <v>0</v>
      </c>
      <c r="Q7" s="252">
        <v>0</v>
      </c>
      <c r="R7" s="252">
        <v>5583817970.7860003</v>
      </c>
      <c r="S7" s="252"/>
    </row>
    <row r="8" spans="1:19" ht="14.5" customHeight="1">
      <c r="B8" s="410" t="s">
        <v>629</v>
      </c>
      <c r="C8" s="252">
        <v>127857477.92</v>
      </c>
      <c r="D8" s="252">
        <v>0</v>
      </c>
      <c r="E8" s="252">
        <v>0</v>
      </c>
      <c r="F8" s="252">
        <v>0</v>
      </c>
      <c r="G8" s="252">
        <v>0</v>
      </c>
      <c r="H8" s="252">
        <v>0</v>
      </c>
      <c r="I8" s="252">
        <v>0</v>
      </c>
      <c r="J8" s="252">
        <v>0</v>
      </c>
      <c r="K8" s="252">
        <v>0</v>
      </c>
      <c r="L8" s="252">
        <v>0</v>
      </c>
      <c r="M8" s="252">
        <v>0</v>
      </c>
      <c r="N8" s="252">
        <v>0</v>
      </c>
      <c r="O8" s="252">
        <v>0</v>
      </c>
      <c r="P8" s="252">
        <v>0</v>
      </c>
      <c r="Q8" s="252">
        <v>0</v>
      </c>
      <c r="R8" s="252">
        <v>127857477.92</v>
      </c>
      <c r="S8" s="252"/>
    </row>
    <row r="9" spans="1:19" ht="14.5" customHeight="1">
      <c r="B9" s="410" t="s">
        <v>393</v>
      </c>
      <c r="C9" s="252">
        <v>0</v>
      </c>
      <c r="D9" s="252">
        <v>0</v>
      </c>
      <c r="E9" s="252">
        <v>0</v>
      </c>
      <c r="F9" s="252">
        <v>0</v>
      </c>
      <c r="G9" s="252">
        <v>5086532.29</v>
      </c>
      <c r="H9" s="252">
        <v>0</v>
      </c>
      <c r="I9" s="252">
        <v>0</v>
      </c>
      <c r="J9" s="252">
        <v>0</v>
      </c>
      <c r="K9" s="252">
        <v>0</v>
      </c>
      <c r="L9" s="252">
        <v>0</v>
      </c>
      <c r="M9" s="252">
        <v>0</v>
      </c>
      <c r="N9" s="252">
        <v>0</v>
      </c>
      <c r="O9" s="252">
        <v>0</v>
      </c>
      <c r="P9" s="252">
        <v>0</v>
      </c>
      <c r="Q9" s="252">
        <v>0</v>
      </c>
      <c r="R9" s="252">
        <v>5086532.29</v>
      </c>
      <c r="S9" s="252"/>
    </row>
    <row r="10" spans="1:19" ht="14.5" customHeight="1">
      <c r="B10" s="410" t="s">
        <v>394</v>
      </c>
      <c r="C10" s="252">
        <v>173363796</v>
      </c>
      <c r="D10" s="252">
        <v>0</v>
      </c>
      <c r="E10" s="252">
        <v>0</v>
      </c>
      <c r="F10" s="252">
        <v>0</v>
      </c>
      <c r="G10" s="252">
        <v>0</v>
      </c>
      <c r="H10" s="252">
        <v>0</v>
      </c>
      <c r="I10" s="252">
        <v>0</v>
      </c>
      <c r="J10" s="252">
        <v>0</v>
      </c>
      <c r="K10" s="252">
        <v>0</v>
      </c>
      <c r="L10" s="252">
        <v>0</v>
      </c>
      <c r="M10" s="252">
        <v>0</v>
      </c>
      <c r="N10" s="252">
        <v>0</v>
      </c>
      <c r="O10" s="252">
        <v>0</v>
      </c>
      <c r="P10" s="252">
        <v>0</v>
      </c>
      <c r="Q10" s="252">
        <v>0</v>
      </c>
      <c r="R10" s="252">
        <v>173363796</v>
      </c>
      <c r="S10" s="252"/>
    </row>
    <row r="11" spans="1:19" ht="14.5" customHeight="1">
      <c r="B11" s="410" t="s">
        <v>395</v>
      </c>
      <c r="C11" s="252">
        <v>160408710.27000001</v>
      </c>
      <c r="D11" s="252">
        <v>0</v>
      </c>
      <c r="E11" s="252">
        <v>0</v>
      </c>
      <c r="F11" s="252">
        <v>0</v>
      </c>
      <c r="G11" s="252">
        <v>0</v>
      </c>
      <c r="H11" s="252">
        <v>0</v>
      </c>
      <c r="I11" s="252">
        <v>0</v>
      </c>
      <c r="J11" s="252">
        <v>0</v>
      </c>
      <c r="K11" s="252">
        <v>0</v>
      </c>
      <c r="L11" s="252">
        <v>0</v>
      </c>
      <c r="M11" s="252">
        <v>0</v>
      </c>
      <c r="N11" s="252">
        <v>0</v>
      </c>
      <c r="O11" s="252">
        <v>0</v>
      </c>
      <c r="P11" s="252">
        <v>0</v>
      </c>
      <c r="Q11" s="252">
        <v>0</v>
      </c>
      <c r="R11" s="252">
        <v>160408710.27000001</v>
      </c>
      <c r="S11" s="252"/>
    </row>
    <row r="12" spans="1:19" ht="14.5" customHeight="1">
      <c r="B12" s="410" t="s">
        <v>396</v>
      </c>
      <c r="C12" s="252">
        <v>0</v>
      </c>
      <c r="D12" s="252">
        <v>0</v>
      </c>
      <c r="E12" s="252">
        <v>630595457.12</v>
      </c>
      <c r="F12" s="252">
        <v>0</v>
      </c>
      <c r="G12" s="252">
        <v>213251735.89629999</v>
      </c>
      <c r="H12" s="252">
        <v>0</v>
      </c>
      <c r="I12" s="252">
        <v>93063825.230000004</v>
      </c>
      <c r="J12" s="252">
        <v>0</v>
      </c>
      <c r="K12" s="252">
        <v>0</v>
      </c>
      <c r="L12" s="252">
        <v>16548122.187999999</v>
      </c>
      <c r="M12" s="252">
        <v>0</v>
      </c>
      <c r="N12" s="252">
        <v>0</v>
      </c>
      <c r="O12" s="252">
        <v>0</v>
      </c>
      <c r="P12" s="252">
        <v>0</v>
      </c>
      <c r="Q12" s="252">
        <v>0</v>
      </c>
      <c r="R12" s="252">
        <v>953459140.43429995</v>
      </c>
      <c r="S12" s="252"/>
    </row>
    <row r="13" spans="1:19" ht="14.5" customHeight="1">
      <c r="B13" s="410" t="s">
        <v>397</v>
      </c>
      <c r="C13" s="252">
        <v>0</v>
      </c>
      <c r="D13" s="252">
        <v>0</v>
      </c>
      <c r="E13" s="252">
        <v>0</v>
      </c>
      <c r="F13" s="252">
        <v>0</v>
      </c>
      <c r="G13" s="252">
        <v>72122789.980000004</v>
      </c>
      <c r="H13" s="252">
        <v>0</v>
      </c>
      <c r="I13" s="252">
        <v>43025787.640000001</v>
      </c>
      <c r="J13" s="252">
        <v>0</v>
      </c>
      <c r="K13" s="252">
        <v>0</v>
      </c>
      <c r="L13" s="252">
        <v>396262625.16900003</v>
      </c>
      <c r="M13" s="252">
        <v>12394.67</v>
      </c>
      <c r="N13" s="252">
        <v>0</v>
      </c>
      <c r="O13" s="252">
        <v>0</v>
      </c>
      <c r="P13" s="252">
        <v>0</v>
      </c>
      <c r="Q13" s="252">
        <v>0</v>
      </c>
      <c r="R13" s="252">
        <v>511423597.45899999</v>
      </c>
      <c r="S13" s="252"/>
    </row>
    <row r="14" spans="1:19" ht="14.5" customHeight="1">
      <c r="B14" s="410" t="s">
        <v>637</v>
      </c>
      <c r="C14" s="252">
        <v>0</v>
      </c>
      <c r="D14" s="252">
        <v>0</v>
      </c>
      <c r="E14" s="252">
        <v>0</v>
      </c>
      <c r="F14" s="252">
        <v>0</v>
      </c>
      <c r="G14" s="252">
        <v>0</v>
      </c>
      <c r="H14" s="252">
        <v>0</v>
      </c>
      <c r="I14" s="252">
        <v>0</v>
      </c>
      <c r="J14" s="252">
        <v>0</v>
      </c>
      <c r="K14" s="252">
        <v>1001436476.61</v>
      </c>
      <c r="L14" s="252">
        <v>0</v>
      </c>
      <c r="M14" s="252">
        <v>0</v>
      </c>
      <c r="N14" s="252">
        <v>0</v>
      </c>
      <c r="O14" s="252">
        <v>0</v>
      </c>
      <c r="P14" s="252">
        <v>0</v>
      </c>
      <c r="Q14" s="252">
        <v>0</v>
      </c>
      <c r="R14" s="252">
        <v>1001436476.61</v>
      </c>
      <c r="S14" s="252"/>
    </row>
    <row r="15" spans="1:19" ht="14.5" customHeight="1">
      <c r="B15" s="410" t="s">
        <v>638</v>
      </c>
      <c r="C15" s="252">
        <v>0</v>
      </c>
      <c r="D15" s="252">
        <v>0</v>
      </c>
      <c r="E15" s="252">
        <v>0</v>
      </c>
      <c r="F15" s="252">
        <v>0</v>
      </c>
      <c r="G15" s="252">
        <v>0</v>
      </c>
      <c r="H15" s="252">
        <v>919296951.21800005</v>
      </c>
      <c r="I15" s="252">
        <v>160207071.595</v>
      </c>
      <c r="J15" s="252">
        <v>0</v>
      </c>
      <c r="K15" s="252">
        <v>214805284.68900001</v>
      </c>
      <c r="L15" s="252">
        <v>65598303.277999997</v>
      </c>
      <c r="M15" s="252">
        <v>0</v>
      </c>
      <c r="N15" s="252">
        <v>0</v>
      </c>
      <c r="O15" s="252">
        <v>0</v>
      </c>
      <c r="P15" s="252">
        <v>0</v>
      </c>
      <c r="Q15" s="252">
        <v>0</v>
      </c>
      <c r="R15" s="252">
        <v>1359907610.78</v>
      </c>
      <c r="S15" s="252"/>
    </row>
    <row r="16" spans="1:19" ht="14.5" customHeight="1">
      <c r="B16" s="410" t="s">
        <v>631</v>
      </c>
      <c r="C16" s="252">
        <v>0</v>
      </c>
      <c r="D16" s="252">
        <v>0</v>
      </c>
      <c r="E16" s="252">
        <v>0</v>
      </c>
      <c r="F16" s="252">
        <v>0</v>
      </c>
      <c r="G16" s="252">
        <v>0</v>
      </c>
      <c r="H16" s="252">
        <v>0</v>
      </c>
      <c r="I16" s="252">
        <v>0</v>
      </c>
      <c r="J16" s="252">
        <v>0</v>
      </c>
      <c r="K16" s="252">
        <v>0</v>
      </c>
      <c r="L16" s="252">
        <v>57206847.621299997</v>
      </c>
      <c r="M16" s="252">
        <v>24532779.0359</v>
      </c>
      <c r="N16" s="252">
        <v>0</v>
      </c>
      <c r="O16" s="252">
        <v>0</v>
      </c>
      <c r="P16" s="252">
        <v>0</v>
      </c>
      <c r="Q16" s="252">
        <v>0</v>
      </c>
      <c r="R16" s="252">
        <v>81739626.657199994</v>
      </c>
      <c r="S16" s="252"/>
    </row>
    <row r="17" spans="2:19" ht="14.5" customHeight="1">
      <c r="B17" s="410" t="s">
        <v>632</v>
      </c>
      <c r="C17" s="252">
        <v>0</v>
      </c>
      <c r="D17" s="252">
        <v>0</v>
      </c>
      <c r="E17" s="252">
        <v>0</v>
      </c>
      <c r="F17" s="252">
        <v>0</v>
      </c>
      <c r="G17" s="252">
        <v>0</v>
      </c>
      <c r="H17" s="252">
        <v>0</v>
      </c>
      <c r="I17" s="252">
        <v>0</v>
      </c>
      <c r="J17" s="252">
        <v>0</v>
      </c>
      <c r="K17" s="252">
        <v>0</v>
      </c>
      <c r="L17" s="252">
        <v>0</v>
      </c>
      <c r="M17" s="252">
        <v>28009258.101</v>
      </c>
      <c r="N17" s="252">
        <v>0</v>
      </c>
      <c r="O17" s="252">
        <v>0</v>
      </c>
      <c r="P17" s="252">
        <v>0</v>
      </c>
      <c r="Q17" s="252">
        <v>0</v>
      </c>
      <c r="R17" s="252">
        <v>28009258.101</v>
      </c>
      <c r="S17" s="252"/>
    </row>
    <row r="18" spans="2:19" ht="14.5" customHeight="1">
      <c r="B18" s="410" t="s">
        <v>633</v>
      </c>
      <c r="C18" s="252">
        <v>0</v>
      </c>
      <c r="D18" s="252">
        <v>0</v>
      </c>
      <c r="E18" s="252">
        <v>0</v>
      </c>
      <c r="F18" s="252">
        <v>55972291.450000003</v>
      </c>
      <c r="G18" s="252">
        <v>0</v>
      </c>
      <c r="H18" s="252">
        <v>0</v>
      </c>
      <c r="I18" s="252">
        <v>0</v>
      </c>
      <c r="J18" s="252">
        <v>0</v>
      </c>
      <c r="K18" s="252">
        <v>0</v>
      </c>
      <c r="L18" s="252">
        <v>0</v>
      </c>
      <c r="M18" s="252">
        <v>0</v>
      </c>
      <c r="N18" s="252">
        <v>0</v>
      </c>
      <c r="O18" s="252">
        <v>0</v>
      </c>
      <c r="P18" s="252">
        <v>0</v>
      </c>
      <c r="Q18" s="252">
        <v>0</v>
      </c>
      <c r="R18" s="252">
        <v>55972291.450000003</v>
      </c>
      <c r="S18" s="252"/>
    </row>
    <row r="19" spans="2:19" ht="14.5" customHeight="1">
      <c r="B19" s="410" t="s">
        <v>639</v>
      </c>
      <c r="C19" s="252">
        <v>0</v>
      </c>
      <c r="D19" s="252">
        <v>0</v>
      </c>
      <c r="E19" s="252">
        <v>0</v>
      </c>
      <c r="F19" s="252">
        <v>0</v>
      </c>
      <c r="G19" s="252">
        <v>0</v>
      </c>
      <c r="H19" s="252">
        <v>0</v>
      </c>
      <c r="I19" s="252">
        <v>0</v>
      </c>
      <c r="J19" s="252">
        <v>0</v>
      </c>
      <c r="K19" s="252">
        <v>0</v>
      </c>
      <c r="L19" s="252">
        <v>0</v>
      </c>
      <c r="M19" s="252">
        <v>0</v>
      </c>
      <c r="N19" s="252">
        <v>0</v>
      </c>
      <c r="O19" s="252">
        <v>0</v>
      </c>
      <c r="P19" s="252">
        <v>0</v>
      </c>
      <c r="Q19" s="252">
        <v>0</v>
      </c>
      <c r="R19" s="252">
        <v>0</v>
      </c>
      <c r="S19" s="252"/>
    </row>
    <row r="20" spans="2:19" ht="14.5" customHeight="1">
      <c r="B20" s="410" t="s">
        <v>640</v>
      </c>
      <c r="C20" s="252">
        <v>0</v>
      </c>
      <c r="D20" s="252">
        <v>0</v>
      </c>
      <c r="E20" s="252">
        <v>0</v>
      </c>
      <c r="F20" s="252">
        <v>0</v>
      </c>
      <c r="G20" s="252">
        <v>0</v>
      </c>
      <c r="H20" s="252">
        <v>0</v>
      </c>
      <c r="I20" s="252">
        <v>0</v>
      </c>
      <c r="J20" s="252">
        <v>0</v>
      </c>
      <c r="K20" s="252">
        <v>0</v>
      </c>
      <c r="L20" s="252">
        <v>0</v>
      </c>
      <c r="M20" s="252">
        <v>0</v>
      </c>
      <c r="N20" s="252">
        <v>0</v>
      </c>
      <c r="O20" s="252">
        <v>0</v>
      </c>
      <c r="P20" s="252">
        <v>1581481</v>
      </c>
      <c r="Q20" s="252">
        <v>0</v>
      </c>
      <c r="R20" s="252">
        <v>1581481</v>
      </c>
      <c r="S20" s="252"/>
    </row>
    <row r="21" spans="2:19" ht="14.5" customHeight="1">
      <c r="B21" s="410" t="s">
        <v>641</v>
      </c>
      <c r="C21" s="252">
        <v>0</v>
      </c>
      <c r="D21" s="252">
        <v>0</v>
      </c>
      <c r="E21" s="252">
        <v>0</v>
      </c>
      <c r="F21" s="252">
        <v>0</v>
      </c>
      <c r="G21" s="252">
        <v>0</v>
      </c>
      <c r="H21" s="252">
        <v>0</v>
      </c>
      <c r="I21" s="252">
        <v>0</v>
      </c>
      <c r="J21" s="252">
        <v>0</v>
      </c>
      <c r="K21" s="252">
        <v>0</v>
      </c>
      <c r="L21" s="252">
        <v>4504176</v>
      </c>
      <c r="M21" s="252">
        <v>0</v>
      </c>
      <c r="N21" s="252">
        <v>0</v>
      </c>
      <c r="O21" s="252">
        <v>0</v>
      </c>
      <c r="P21" s="252">
        <v>0</v>
      </c>
      <c r="Q21" s="252">
        <v>0</v>
      </c>
      <c r="R21" s="252">
        <v>4504176</v>
      </c>
      <c r="S21" s="252"/>
    </row>
    <row r="22" spans="2:19" ht="14.5" customHeight="1">
      <c r="B22" s="410" t="s">
        <v>400</v>
      </c>
      <c r="C22" s="252">
        <v>105280805.45999999</v>
      </c>
      <c r="D22" s="252">
        <v>0</v>
      </c>
      <c r="E22" s="252">
        <v>0</v>
      </c>
      <c r="F22" s="252">
        <v>0</v>
      </c>
      <c r="G22" s="252">
        <v>0</v>
      </c>
      <c r="H22" s="252">
        <v>0</v>
      </c>
      <c r="I22" s="252">
        <v>0</v>
      </c>
      <c r="J22" s="252">
        <v>0</v>
      </c>
      <c r="K22" s="252">
        <v>161257981.61000001</v>
      </c>
      <c r="L22" s="252">
        <v>151420821.035</v>
      </c>
      <c r="M22" s="252">
        <v>0</v>
      </c>
      <c r="N22" s="252">
        <v>33682621.609999999</v>
      </c>
      <c r="O22" s="252">
        <v>0</v>
      </c>
      <c r="P22" s="252">
        <v>0</v>
      </c>
      <c r="Q22" s="252">
        <v>431353866.91000003</v>
      </c>
      <c r="R22" s="252">
        <v>882996096.625</v>
      </c>
      <c r="S22" s="252"/>
    </row>
    <row r="23" spans="2:19" ht="14.5" customHeight="1">
      <c r="B23" s="155" t="s">
        <v>635</v>
      </c>
      <c r="C23" s="470">
        <v>6150728760.4860001</v>
      </c>
      <c r="D23" s="470">
        <v>0</v>
      </c>
      <c r="E23" s="470">
        <v>630595457.12</v>
      </c>
      <c r="F23" s="470">
        <v>55972291.450000003</v>
      </c>
      <c r="G23" s="470">
        <v>290461058.1663</v>
      </c>
      <c r="H23" s="470">
        <v>919296951.21800005</v>
      </c>
      <c r="I23" s="470">
        <v>296296684.46499997</v>
      </c>
      <c r="J23" s="470">
        <v>0</v>
      </c>
      <c r="K23" s="470">
        <v>1377499742.859</v>
      </c>
      <c r="L23" s="470">
        <v>691540895.28919995</v>
      </c>
      <c r="M23" s="470">
        <v>52554431.8059</v>
      </c>
      <c r="N23" s="470">
        <v>33682621.609999999</v>
      </c>
      <c r="O23" s="470">
        <v>0</v>
      </c>
      <c r="P23" s="470">
        <v>1581481</v>
      </c>
      <c r="Q23" s="470">
        <v>431353866.91000003</v>
      </c>
      <c r="R23" s="470">
        <v>10931564242.3794</v>
      </c>
      <c r="S23" s="155"/>
    </row>
  </sheetData>
  <mergeCells count="4">
    <mergeCell ref="C5:Q5"/>
    <mergeCell ref="R5:R6"/>
    <mergeCell ref="S5:S6"/>
    <mergeCell ref="B2:S2"/>
  </mergeCells>
  <pageMargins left="0.70866141732283472" right="0.70866141732283472" top="0.74803149606299213" bottom="0.74803149606299213" header="0.31496062992125984" footer="0.31496062992125984"/>
  <pageSetup paperSize="9" scale="35" orientation="landscape" r:id="rId1"/>
  <headerFooter>
    <oddHeader>&amp;CEN
Annex 23</oddHeader>
    <oddFooter>&amp;C&amp;"Calibri"&amp;11&amp;K000000&amp;P_x000D_&amp;1#&amp;"Calibri"&amp;10&amp;K000000Internal</oddFooter>
  </headerFooter>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Sheet40">
    <pageSetUpPr fitToPage="1"/>
  </sheetPr>
  <dimension ref="B1:C10"/>
  <sheetViews>
    <sheetView showGridLines="0" showRowColHeaders="0" zoomScale="60" zoomScaleNormal="60" workbookViewId="0">
      <selection activeCell="I9" sqref="I9"/>
    </sheetView>
  </sheetViews>
  <sheetFormatPr defaultColWidth="9.1796875" defaultRowHeight="14.5"/>
  <cols>
    <col min="1" max="1" width="2.54296875" style="50" customWidth="1"/>
    <col min="2" max="2" width="22.81640625" style="50" customWidth="1"/>
    <col min="3" max="3" width="150.54296875" style="50" customWidth="1"/>
    <col min="4" max="16384" width="9.1796875" style="50"/>
  </cols>
  <sheetData>
    <row r="1" spans="2:3" ht="10.15" customHeight="1">
      <c r="C1" s="67"/>
    </row>
    <row r="2" spans="2:3" ht="28" customHeight="1">
      <c r="B2" s="565" t="s">
        <v>1019</v>
      </c>
      <c r="C2" s="566"/>
    </row>
    <row r="3" spans="2:3" ht="14.5" customHeight="1">
      <c r="B3" s="172"/>
      <c r="C3" s="34"/>
    </row>
    <row r="4" spans="2:3" ht="21">
      <c r="C4" s="34"/>
    </row>
    <row r="5" spans="2:3" ht="21" customHeight="1">
      <c r="C5" s="392" t="s">
        <v>110</v>
      </c>
    </row>
    <row r="6" spans="2:3" ht="21.5" customHeight="1">
      <c r="B6" s="83" t="s">
        <v>454</v>
      </c>
      <c r="C6" s="368" t="s">
        <v>1923</v>
      </c>
    </row>
    <row r="7" spans="2:3" ht="31" customHeight="1">
      <c r="B7" s="83" t="s">
        <v>455</v>
      </c>
      <c r="C7" s="368" t="s">
        <v>1924</v>
      </c>
    </row>
    <row r="8" spans="2:3" ht="31" customHeight="1">
      <c r="B8" s="478" t="s">
        <v>456</v>
      </c>
      <c r="C8" s="368" t="s">
        <v>1883</v>
      </c>
    </row>
    <row r="9" spans="2:3" ht="31.5" customHeight="1">
      <c r="B9" s="83" t="s">
        <v>1963</v>
      </c>
      <c r="C9" s="368" t="s">
        <v>1883</v>
      </c>
    </row>
    <row r="10" spans="2:3" ht="31" customHeight="1">
      <c r="B10" s="83" t="s">
        <v>457</v>
      </c>
      <c r="C10" s="368" t="s">
        <v>1884</v>
      </c>
    </row>
  </sheetData>
  <mergeCells count="1">
    <mergeCell ref="B2:C2"/>
  </mergeCells>
  <pageMargins left="0.70866141732283472" right="0.70866141732283472" top="0.74803149606299213" bottom="0.74803149606299213" header="0.31496062992125984" footer="0.31496062992125984"/>
  <pageSetup paperSize="9" scale="80" fitToHeight="0" orientation="landscape" cellComments="asDisplayed" r:id="rId1"/>
  <headerFooter>
    <oddHeader>&amp;CEN
Annex XXI</oddHeader>
    <oddFooter>&amp;C&amp;"Calibri"&amp;11&amp;K000000&amp;P_x000D_&amp;1#&amp;"Calibri"&amp;10&amp;K000000Internal</oddFooter>
  </headerFooter>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Sheet41">
    <pageSetUpPr fitToPage="1"/>
  </sheetPr>
  <dimension ref="B1:O7"/>
  <sheetViews>
    <sheetView showGridLines="0" showRowColHeaders="0" zoomScale="60" zoomScaleNormal="60" workbookViewId="0">
      <selection activeCell="I28" sqref="I28"/>
    </sheetView>
  </sheetViews>
  <sheetFormatPr defaultColWidth="9.1796875" defaultRowHeight="14.5"/>
  <cols>
    <col min="1" max="1" width="2.54296875" style="50" customWidth="1"/>
    <col min="2" max="2" width="17.26953125" style="50" customWidth="1"/>
    <col min="3" max="3" width="20" style="50" customWidth="1"/>
    <col min="4" max="15" width="18.54296875" style="50" customWidth="1"/>
    <col min="16" max="16384" width="9.1796875" style="50"/>
  </cols>
  <sheetData>
    <row r="1" spans="2:15" ht="10.15" customHeight="1">
      <c r="N1" s="66"/>
    </row>
    <row r="2" spans="2:15" ht="28" customHeight="1">
      <c r="B2" s="565" t="s">
        <v>1056</v>
      </c>
      <c r="C2" s="566"/>
      <c r="D2" s="566"/>
      <c r="E2" s="566"/>
      <c r="F2" s="566"/>
      <c r="G2" s="566"/>
      <c r="H2" s="566"/>
      <c r="I2" s="566"/>
      <c r="J2" s="566"/>
      <c r="K2" s="566"/>
      <c r="L2" s="566"/>
      <c r="M2" s="566"/>
      <c r="N2" s="566"/>
      <c r="O2" s="566"/>
    </row>
    <row r="3" spans="2:15" ht="14.5" customHeight="1">
      <c r="B3" s="172"/>
    </row>
    <row r="4" spans="2:15">
      <c r="B4" s="19"/>
    </row>
    <row r="5" spans="2:15" ht="58">
      <c r="B5" s="19"/>
      <c r="D5" s="392" t="s">
        <v>460</v>
      </c>
      <c r="E5" s="392" t="s">
        <v>461</v>
      </c>
      <c r="F5" s="89" t="s">
        <v>462</v>
      </c>
      <c r="G5" s="89" t="s">
        <v>463</v>
      </c>
      <c r="H5" s="89" t="s">
        <v>402</v>
      </c>
      <c r="I5" s="89" t="s">
        <v>403</v>
      </c>
      <c r="J5" s="89" t="s">
        <v>404</v>
      </c>
      <c r="K5" s="89" t="s">
        <v>405</v>
      </c>
      <c r="L5" s="392" t="s">
        <v>464</v>
      </c>
      <c r="M5" s="392" t="s">
        <v>465</v>
      </c>
      <c r="N5" s="392" t="s">
        <v>453</v>
      </c>
      <c r="O5" s="392" t="s">
        <v>466</v>
      </c>
    </row>
    <row r="6" spans="2:15">
      <c r="B6" s="616" t="s">
        <v>1055</v>
      </c>
      <c r="C6" s="618"/>
      <c r="D6" s="252">
        <v>42363704476.270103</v>
      </c>
      <c r="E6" s="252">
        <v>2474809910.8699999</v>
      </c>
      <c r="F6" s="252"/>
      <c r="G6" s="252">
        <v>44290410416.363098</v>
      </c>
      <c r="H6" s="96"/>
      <c r="I6" s="252">
        <v>478359</v>
      </c>
      <c r="J6" s="96"/>
      <c r="K6" s="252"/>
      <c r="L6" s="252">
        <v>4475862794.5299997</v>
      </c>
      <c r="M6" s="252"/>
      <c r="N6" s="252">
        <v>131501887.3343</v>
      </c>
      <c r="O6" s="252">
        <v>-116101840.2128</v>
      </c>
    </row>
    <row r="7" spans="2:15">
      <c r="B7" s="616" t="s">
        <v>1054</v>
      </c>
      <c r="C7" s="618"/>
      <c r="D7" s="601"/>
      <c r="E7" s="602"/>
      <c r="F7" s="602"/>
      <c r="G7" s="602"/>
      <c r="H7" s="602"/>
      <c r="I7" s="602"/>
      <c r="J7" s="602"/>
      <c r="K7" s="602"/>
      <c r="L7" s="602"/>
      <c r="M7" s="602"/>
      <c r="N7" s="602"/>
      <c r="O7" s="603"/>
    </row>
  </sheetData>
  <mergeCells count="4">
    <mergeCell ref="B7:C7"/>
    <mergeCell ref="B2:O2"/>
    <mergeCell ref="B6:C6"/>
    <mergeCell ref="D7:O7"/>
  </mergeCells>
  <pageMargins left="0.70866141732283472" right="0.70866141732283472" top="0.74803149606299213" bottom="0.74803149606299213" header="0.31496062992125984" footer="0.31496062992125984"/>
  <pageSetup paperSize="9" scale="48" fitToHeight="0" orientation="landscape" r:id="rId1"/>
  <headerFooter>
    <oddHeader>&amp;CEN
Annex XXI</oddHeader>
    <oddFooter>&amp;C&amp;"Calibri"&amp;11&amp;K000000&amp;P_x000D_&amp;1#&amp;"Calibri"&amp;10&amp;K000000Internal</oddFooter>
  </headerFooter>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Sheet36">
    <pageSetUpPr fitToPage="1"/>
  </sheetPr>
  <dimension ref="B1:P28"/>
  <sheetViews>
    <sheetView showGridLines="0" showRowColHeaders="0" zoomScaleNormal="100" workbookViewId="0">
      <pane xSplit="4" ySplit="8" topLeftCell="E9" activePane="bottomRight" state="frozen"/>
      <selection pane="topRight" activeCell="E1" sqref="E1"/>
      <selection pane="bottomLeft" activeCell="A9" sqref="A9"/>
      <selection pane="bottomRight" activeCell="E9" sqref="E9"/>
    </sheetView>
  </sheetViews>
  <sheetFormatPr defaultColWidth="9.1796875" defaultRowHeight="14.5"/>
  <cols>
    <col min="1" max="1" width="2.54296875" style="50" customWidth="1"/>
    <col min="2" max="2" width="17.26953125" style="50" customWidth="1"/>
    <col min="3" max="3" width="20" style="50" customWidth="1"/>
    <col min="4" max="4" width="7.54296875" style="50" customWidth="1"/>
    <col min="5" max="16" width="14.1796875" style="50" customWidth="1"/>
    <col min="17" max="16384" width="9.1796875" style="50"/>
  </cols>
  <sheetData>
    <row r="1" spans="2:16" ht="10.15" customHeight="1">
      <c r="O1" s="66"/>
    </row>
    <row r="2" spans="2:16" ht="28" customHeight="1">
      <c r="B2" s="641" t="s">
        <v>1682</v>
      </c>
      <c r="C2" s="641"/>
      <c r="D2" s="641"/>
      <c r="E2" s="641"/>
      <c r="F2" s="641"/>
      <c r="G2" s="641"/>
      <c r="H2" s="641"/>
      <c r="I2" s="641"/>
      <c r="J2" s="641"/>
      <c r="K2" s="641"/>
      <c r="L2" s="641"/>
      <c r="M2" s="641"/>
      <c r="N2" s="641"/>
      <c r="O2" s="641"/>
      <c r="P2" s="641"/>
    </row>
    <row r="3" spans="2:16" ht="14.5" customHeight="1">
      <c r="B3" s="172" t="s">
        <v>1</v>
      </c>
    </row>
    <row r="4" spans="2:16">
      <c r="B4" s="19"/>
    </row>
    <row r="5" spans="2:16">
      <c r="B5" s="639" t="s">
        <v>1057</v>
      </c>
      <c r="C5" s="639"/>
      <c r="D5" s="640"/>
      <c r="E5" s="216"/>
      <c r="F5" s="217"/>
      <c r="G5" s="217"/>
      <c r="H5" s="217"/>
      <c r="I5" s="217"/>
      <c r="J5" s="217"/>
      <c r="K5" s="218"/>
    </row>
    <row r="6" spans="2:16">
      <c r="B6" s="19"/>
    </row>
    <row r="7" spans="2:16" ht="72.5">
      <c r="B7" s="642" t="s">
        <v>458</v>
      </c>
      <c r="C7" s="163" t="s">
        <v>459</v>
      </c>
      <c r="D7" s="163"/>
      <c r="E7" s="163" t="s">
        <v>460</v>
      </c>
      <c r="F7" s="163" t="s">
        <v>461</v>
      </c>
      <c r="G7" s="166" t="s">
        <v>462</v>
      </c>
      <c r="H7" s="166" t="s">
        <v>463</v>
      </c>
      <c r="I7" s="166" t="s">
        <v>402</v>
      </c>
      <c r="J7" s="166" t="s">
        <v>403</v>
      </c>
      <c r="K7" s="166" t="s">
        <v>404</v>
      </c>
      <c r="L7" s="166" t="s">
        <v>405</v>
      </c>
      <c r="M7" s="163" t="s">
        <v>464</v>
      </c>
      <c r="N7" s="163" t="s">
        <v>465</v>
      </c>
      <c r="O7" s="163" t="s">
        <v>453</v>
      </c>
      <c r="P7" s="163" t="s">
        <v>466</v>
      </c>
    </row>
    <row r="8" spans="2:16">
      <c r="B8" s="643"/>
      <c r="C8" s="165" t="s">
        <v>4</v>
      </c>
      <c r="D8" s="88" t="s">
        <v>0</v>
      </c>
      <c r="E8" s="87" t="s">
        <v>5</v>
      </c>
      <c r="F8" s="87" t="s">
        <v>6</v>
      </c>
      <c r="G8" s="87" t="s">
        <v>33</v>
      </c>
      <c r="H8" s="87" t="s">
        <v>34</v>
      </c>
      <c r="I8" s="87" t="s">
        <v>73</v>
      </c>
      <c r="J8" s="87" t="s">
        <v>74</v>
      </c>
      <c r="K8" s="87" t="s">
        <v>100</v>
      </c>
      <c r="L8" s="87" t="s">
        <v>118</v>
      </c>
      <c r="M8" s="87" t="s">
        <v>119</v>
      </c>
      <c r="N8" s="87" t="s">
        <v>120</v>
      </c>
      <c r="O8" s="87" t="s">
        <v>121</v>
      </c>
      <c r="P8" s="87" t="s">
        <v>122</v>
      </c>
    </row>
    <row r="9" spans="2:16">
      <c r="B9" s="91"/>
      <c r="C9" s="92" t="s">
        <v>407</v>
      </c>
      <c r="D9" s="86" t="s">
        <v>138</v>
      </c>
      <c r="E9" s="252"/>
      <c r="F9" s="252"/>
      <c r="G9" s="252"/>
      <c r="H9" s="252"/>
      <c r="I9" s="251"/>
      <c r="J9" s="252"/>
      <c r="K9" s="251"/>
      <c r="L9" s="252"/>
      <c r="M9" s="252"/>
      <c r="N9" s="252"/>
      <c r="O9" s="252"/>
      <c r="P9" s="252"/>
    </row>
    <row r="10" spans="2:16">
      <c r="B10" s="93"/>
      <c r="C10" s="94" t="s">
        <v>467</v>
      </c>
      <c r="D10" s="86" t="s">
        <v>139</v>
      </c>
      <c r="E10" s="252"/>
      <c r="F10" s="252"/>
      <c r="G10" s="252"/>
      <c r="H10" s="252"/>
      <c r="I10" s="251"/>
      <c r="J10" s="252"/>
      <c r="K10" s="251"/>
      <c r="L10" s="252"/>
      <c r="M10" s="252"/>
      <c r="N10" s="252"/>
      <c r="O10" s="252"/>
      <c r="P10" s="252"/>
    </row>
    <row r="11" spans="2:16">
      <c r="B11" s="93"/>
      <c r="C11" s="94" t="s">
        <v>468</v>
      </c>
      <c r="D11" s="86" t="s">
        <v>160</v>
      </c>
      <c r="E11" s="252"/>
      <c r="F11" s="252"/>
      <c r="G11" s="252"/>
      <c r="H11" s="252"/>
      <c r="I11" s="251"/>
      <c r="J11" s="252"/>
      <c r="K11" s="251"/>
      <c r="L11" s="252"/>
      <c r="M11" s="252"/>
      <c r="N11" s="252"/>
      <c r="O11" s="252"/>
      <c r="P11" s="252"/>
    </row>
    <row r="12" spans="2:16">
      <c r="B12" s="93"/>
      <c r="C12" s="92" t="s">
        <v>408</v>
      </c>
      <c r="D12" s="86" t="s">
        <v>161</v>
      </c>
      <c r="E12" s="252"/>
      <c r="F12" s="252"/>
      <c r="G12" s="252"/>
      <c r="H12" s="252"/>
      <c r="I12" s="251"/>
      <c r="J12" s="252"/>
      <c r="K12" s="251"/>
      <c r="L12" s="252"/>
      <c r="M12" s="252"/>
      <c r="N12" s="252"/>
      <c r="O12" s="252"/>
      <c r="P12" s="252"/>
    </row>
    <row r="13" spans="2:16">
      <c r="B13" s="93"/>
      <c r="C13" s="92" t="s">
        <v>409</v>
      </c>
      <c r="D13" s="86" t="s">
        <v>162</v>
      </c>
      <c r="E13" s="252"/>
      <c r="F13" s="252"/>
      <c r="G13" s="252"/>
      <c r="H13" s="252"/>
      <c r="I13" s="251"/>
      <c r="J13" s="252"/>
      <c r="K13" s="251"/>
      <c r="L13" s="252"/>
      <c r="M13" s="252"/>
      <c r="N13" s="252"/>
      <c r="O13" s="252"/>
      <c r="P13" s="252"/>
    </row>
    <row r="14" spans="2:16">
      <c r="B14" s="93"/>
      <c r="C14" s="92" t="s">
        <v>410</v>
      </c>
      <c r="D14" s="86" t="s">
        <v>163</v>
      </c>
      <c r="E14" s="252"/>
      <c r="F14" s="252"/>
      <c r="G14" s="252"/>
      <c r="H14" s="252"/>
      <c r="I14" s="251"/>
      <c r="J14" s="252"/>
      <c r="K14" s="251"/>
      <c r="L14" s="252"/>
      <c r="M14" s="252"/>
      <c r="N14" s="252"/>
      <c r="O14" s="252"/>
      <c r="P14" s="252"/>
    </row>
    <row r="15" spans="2:16">
      <c r="B15" s="93"/>
      <c r="C15" s="92" t="s">
        <v>411</v>
      </c>
      <c r="D15" s="86" t="s">
        <v>172</v>
      </c>
      <c r="E15" s="252"/>
      <c r="F15" s="252"/>
      <c r="G15" s="252"/>
      <c r="H15" s="252"/>
      <c r="I15" s="251"/>
      <c r="J15" s="252"/>
      <c r="K15" s="251"/>
      <c r="L15" s="252"/>
      <c r="M15" s="252"/>
      <c r="N15" s="252"/>
      <c r="O15" s="252"/>
      <c r="P15" s="252"/>
    </row>
    <row r="16" spans="2:16">
      <c r="B16" s="93"/>
      <c r="C16" s="94" t="s">
        <v>469</v>
      </c>
      <c r="D16" s="86" t="s">
        <v>164</v>
      </c>
      <c r="E16" s="252"/>
      <c r="F16" s="252"/>
      <c r="G16" s="252"/>
      <c r="H16" s="252"/>
      <c r="I16" s="251"/>
      <c r="J16" s="252"/>
      <c r="K16" s="251"/>
      <c r="L16" s="252"/>
      <c r="M16" s="252"/>
      <c r="N16" s="252"/>
      <c r="O16" s="252"/>
      <c r="P16" s="252"/>
    </row>
    <row r="17" spans="2:16">
      <c r="B17" s="93"/>
      <c r="C17" s="94" t="s">
        <v>470</v>
      </c>
      <c r="D17" s="86" t="s">
        <v>165</v>
      </c>
      <c r="E17" s="252"/>
      <c r="F17" s="252"/>
      <c r="G17" s="252"/>
      <c r="H17" s="252"/>
      <c r="I17" s="251"/>
      <c r="J17" s="252"/>
      <c r="K17" s="251"/>
      <c r="L17" s="252"/>
      <c r="M17" s="252"/>
      <c r="N17" s="252"/>
      <c r="O17" s="252"/>
      <c r="P17" s="252"/>
    </row>
    <row r="18" spans="2:16">
      <c r="B18" s="93"/>
      <c r="C18" s="92" t="s">
        <v>412</v>
      </c>
      <c r="D18" s="86" t="s">
        <v>166</v>
      </c>
      <c r="E18" s="252"/>
      <c r="F18" s="252"/>
      <c r="G18" s="252"/>
      <c r="H18" s="252"/>
      <c r="I18" s="251"/>
      <c r="J18" s="252"/>
      <c r="K18" s="251"/>
      <c r="L18" s="252"/>
      <c r="M18" s="252"/>
      <c r="N18" s="252"/>
      <c r="O18" s="252"/>
      <c r="P18" s="252"/>
    </row>
    <row r="19" spans="2:16">
      <c r="B19" s="93"/>
      <c r="C19" s="94" t="s">
        <v>471</v>
      </c>
      <c r="D19" s="86" t="s">
        <v>564</v>
      </c>
      <c r="E19" s="252"/>
      <c r="F19" s="252"/>
      <c r="G19" s="252"/>
      <c r="H19" s="252"/>
      <c r="I19" s="251"/>
      <c r="J19" s="252"/>
      <c r="K19" s="251"/>
      <c r="L19" s="252"/>
      <c r="M19" s="252"/>
      <c r="N19" s="252"/>
      <c r="O19" s="252"/>
      <c r="P19" s="252"/>
    </row>
    <row r="20" spans="2:16">
      <c r="B20" s="93"/>
      <c r="C20" s="94" t="s">
        <v>472</v>
      </c>
      <c r="D20" s="86" t="s">
        <v>176</v>
      </c>
      <c r="E20" s="252"/>
      <c r="F20" s="252"/>
      <c r="G20" s="252"/>
      <c r="H20" s="252"/>
      <c r="I20" s="251"/>
      <c r="J20" s="252"/>
      <c r="K20" s="251"/>
      <c r="L20" s="252"/>
      <c r="M20" s="252"/>
      <c r="N20" s="252"/>
      <c r="O20" s="252"/>
      <c r="P20" s="252"/>
    </row>
    <row r="21" spans="2:16">
      <c r="B21" s="93"/>
      <c r="C21" s="92" t="s">
        <v>413</v>
      </c>
      <c r="D21" s="86" t="s">
        <v>181</v>
      </c>
      <c r="E21" s="252"/>
      <c r="F21" s="252"/>
      <c r="G21" s="252"/>
      <c r="H21" s="252"/>
      <c r="I21" s="251"/>
      <c r="J21" s="252"/>
      <c r="K21" s="251"/>
      <c r="L21" s="252"/>
      <c r="M21" s="252"/>
      <c r="N21" s="252"/>
      <c r="O21" s="252"/>
      <c r="P21" s="252"/>
    </row>
    <row r="22" spans="2:16">
      <c r="B22" s="93"/>
      <c r="C22" s="94" t="s">
        <v>473</v>
      </c>
      <c r="D22" s="86" t="s">
        <v>183</v>
      </c>
      <c r="E22" s="252"/>
      <c r="F22" s="252"/>
      <c r="G22" s="252"/>
      <c r="H22" s="252"/>
      <c r="I22" s="251"/>
      <c r="J22" s="252"/>
      <c r="K22" s="251"/>
      <c r="L22" s="252"/>
      <c r="M22" s="252"/>
      <c r="N22" s="252"/>
      <c r="O22" s="252"/>
      <c r="P22" s="252"/>
    </row>
    <row r="23" spans="2:16">
      <c r="B23" s="93"/>
      <c r="C23" s="94" t="s">
        <v>474</v>
      </c>
      <c r="D23" s="86" t="s">
        <v>185</v>
      </c>
      <c r="E23" s="252"/>
      <c r="F23" s="252"/>
      <c r="G23" s="252"/>
      <c r="H23" s="252"/>
      <c r="I23" s="251"/>
      <c r="J23" s="252"/>
      <c r="K23" s="251"/>
      <c r="L23" s="252"/>
      <c r="M23" s="252"/>
      <c r="N23" s="252"/>
      <c r="O23" s="252"/>
      <c r="P23" s="252"/>
    </row>
    <row r="24" spans="2:16">
      <c r="B24" s="93"/>
      <c r="C24" s="94" t="s">
        <v>475</v>
      </c>
      <c r="D24" s="86" t="s">
        <v>186</v>
      </c>
      <c r="E24" s="252"/>
      <c r="F24" s="252"/>
      <c r="G24" s="252"/>
      <c r="H24" s="252"/>
      <c r="I24" s="251"/>
      <c r="J24" s="252"/>
      <c r="K24" s="251"/>
      <c r="L24" s="252"/>
      <c r="M24" s="252"/>
      <c r="N24" s="252"/>
      <c r="O24" s="252"/>
      <c r="P24" s="252"/>
    </row>
    <row r="25" spans="2:16">
      <c r="B25" s="95"/>
      <c r="C25" s="92" t="s">
        <v>414</v>
      </c>
      <c r="D25" s="86" t="s">
        <v>187</v>
      </c>
      <c r="E25" s="252"/>
      <c r="F25" s="252"/>
      <c r="G25" s="252"/>
      <c r="H25" s="252"/>
      <c r="I25" s="251"/>
      <c r="J25" s="252"/>
      <c r="K25" s="251"/>
      <c r="L25" s="252"/>
      <c r="M25" s="252"/>
      <c r="N25" s="252"/>
      <c r="O25" s="252"/>
      <c r="P25" s="252"/>
    </row>
    <row r="26" spans="2:16">
      <c r="B26" s="644" t="str">
        <f>"Total " &amp; E5</f>
        <v xml:space="preserve">Total </v>
      </c>
      <c r="C26" s="645"/>
      <c r="D26" s="86" t="s">
        <v>188</v>
      </c>
      <c r="E26" s="252"/>
      <c r="F26" s="252"/>
      <c r="G26" s="252"/>
      <c r="H26" s="252"/>
      <c r="I26" s="251"/>
      <c r="J26" s="252"/>
      <c r="K26" s="251"/>
      <c r="L26" s="252"/>
      <c r="M26" s="252"/>
      <c r="N26" s="252"/>
      <c r="O26" s="252"/>
      <c r="P26" s="252"/>
    </row>
    <row r="28" spans="2:16">
      <c r="B28" s="145"/>
    </row>
  </sheetData>
  <mergeCells count="4">
    <mergeCell ref="B5:D5"/>
    <mergeCell ref="B2:P2"/>
    <mergeCell ref="B7:B8"/>
    <mergeCell ref="B26:C26"/>
  </mergeCells>
  <pageMargins left="0.70866141732283472" right="0.70866141732283472" top="0.74803149606299213" bottom="0.74803149606299213" header="0.31496062992125984" footer="0.31496062992125984"/>
  <pageSetup paperSize="9" scale="60" fitToHeight="0" orientation="landscape" r:id="rId1"/>
  <headerFooter>
    <oddHeader>&amp;CEN
Annex XXI</oddHeader>
    <oddFooter>&amp;C&amp;"Calibri"&amp;11&amp;K000000&amp;P_x000D_&amp;1#&amp;"Calibri"&amp;10&amp;K000000Internal</oddFooter>
  </headerFooter>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pageSetUpPr fitToPage="1"/>
  </sheetPr>
  <dimension ref="B1:P28"/>
  <sheetViews>
    <sheetView showGridLines="0" showRowColHeaders="0" zoomScaleNormal="100" workbookViewId="0">
      <pane xSplit="4" ySplit="8" topLeftCell="E9" activePane="bottomRight" state="frozen"/>
      <selection pane="topRight" activeCell="E1" sqref="E1"/>
      <selection pane="bottomLeft" activeCell="A9" sqref="A9"/>
      <selection pane="bottomRight" activeCell="E9" sqref="E9"/>
    </sheetView>
  </sheetViews>
  <sheetFormatPr defaultColWidth="9.1796875" defaultRowHeight="14.5"/>
  <cols>
    <col min="1" max="1" width="2.54296875" style="50" customWidth="1"/>
    <col min="2" max="2" width="17.26953125" style="50" customWidth="1"/>
    <col min="3" max="3" width="20" style="50" customWidth="1"/>
    <col min="4" max="4" width="7.54296875" style="50" customWidth="1"/>
    <col min="5" max="16" width="14.1796875" style="50" customWidth="1"/>
    <col min="17" max="16384" width="9.1796875" style="50"/>
  </cols>
  <sheetData>
    <row r="1" spans="2:16" ht="10.15" customHeight="1">
      <c r="O1" s="66"/>
    </row>
    <row r="2" spans="2:16" ht="28" customHeight="1">
      <c r="B2" s="641" t="s">
        <v>1683</v>
      </c>
      <c r="C2" s="641"/>
      <c r="D2" s="641"/>
      <c r="E2" s="641"/>
      <c r="F2" s="641"/>
      <c r="G2" s="641"/>
      <c r="H2" s="641"/>
      <c r="I2" s="641"/>
      <c r="J2" s="641"/>
      <c r="K2" s="641"/>
      <c r="L2" s="641"/>
      <c r="M2" s="641"/>
      <c r="N2" s="641"/>
      <c r="O2" s="641"/>
      <c r="P2" s="641"/>
    </row>
    <row r="3" spans="2:16" ht="14.5" customHeight="1">
      <c r="B3" s="172" t="s">
        <v>1</v>
      </c>
    </row>
    <row r="4" spans="2:16">
      <c r="B4" s="19"/>
    </row>
    <row r="5" spans="2:16">
      <c r="B5" s="639" t="s">
        <v>1057</v>
      </c>
      <c r="C5" s="639"/>
      <c r="D5" s="640"/>
      <c r="E5" s="216"/>
      <c r="F5" s="217"/>
      <c r="G5" s="217"/>
      <c r="H5" s="217"/>
      <c r="I5" s="217"/>
      <c r="J5" s="217"/>
      <c r="K5" s="218"/>
    </row>
    <row r="6" spans="2:16">
      <c r="B6" s="19"/>
    </row>
    <row r="7" spans="2:16" ht="72.5">
      <c r="B7" s="642" t="s">
        <v>1681</v>
      </c>
      <c r="C7" s="262" t="s">
        <v>459</v>
      </c>
      <c r="D7" s="262"/>
      <c r="E7" s="262" t="s">
        <v>460</v>
      </c>
      <c r="F7" s="262" t="s">
        <v>461</v>
      </c>
      <c r="G7" s="266" t="s">
        <v>462</v>
      </c>
      <c r="H7" s="266" t="s">
        <v>463</v>
      </c>
      <c r="I7" s="266" t="s">
        <v>402</v>
      </c>
      <c r="J7" s="266" t="s">
        <v>403</v>
      </c>
      <c r="K7" s="266" t="s">
        <v>404</v>
      </c>
      <c r="L7" s="266" t="s">
        <v>405</v>
      </c>
      <c r="M7" s="262" t="s">
        <v>464</v>
      </c>
      <c r="N7" s="262" t="s">
        <v>465</v>
      </c>
      <c r="O7" s="262" t="s">
        <v>453</v>
      </c>
      <c r="P7" s="262" t="s">
        <v>466</v>
      </c>
    </row>
    <row r="8" spans="2:16">
      <c r="B8" s="643"/>
      <c r="C8" s="264" t="s">
        <v>4</v>
      </c>
      <c r="D8" s="88" t="s">
        <v>0</v>
      </c>
      <c r="E8" s="87" t="s">
        <v>5</v>
      </c>
      <c r="F8" s="87" t="s">
        <v>6</v>
      </c>
      <c r="G8" s="87" t="s">
        <v>33</v>
      </c>
      <c r="H8" s="87" t="s">
        <v>34</v>
      </c>
      <c r="I8" s="87" t="s">
        <v>73</v>
      </c>
      <c r="J8" s="87" t="s">
        <v>74</v>
      </c>
      <c r="K8" s="87" t="s">
        <v>100</v>
      </c>
      <c r="L8" s="87" t="s">
        <v>118</v>
      </c>
      <c r="M8" s="87" t="s">
        <v>119</v>
      </c>
      <c r="N8" s="87" t="s">
        <v>120</v>
      </c>
      <c r="O8" s="87" t="s">
        <v>121</v>
      </c>
      <c r="P8" s="87" t="s">
        <v>122</v>
      </c>
    </row>
    <row r="9" spans="2:16">
      <c r="B9" s="91"/>
      <c r="C9" s="265" t="s">
        <v>407</v>
      </c>
      <c r="D9" s="86" t="s">
        <v>138</v>
      </c>
      <c r="E9" s="252"/>
      <c r="F9" s="252"/>
      <c r="G9" s="252"/>
      <c r="H9" s="252"/>
      <c r="I9" s="251"/>
      <c r="J9" s="252"/>
      <c r="K9" s="251"/>
      <c r="L9" s="252"/>
      <c r="M9" s="252"/>
      <c r="N9" s="252"/>
      <c r="O9" s="252"/>
      <c r="P9" s="252"/>
    </row>
    <row r="10" spans="2:16">
      <c r="B10" s="93"/>
      <c r="C10" s="94" t="s">
        <v>467</v>
      </c>
      <c r="D10" s="86" t="s">
        <v>139</v>
      </c>
      <c r="E10" s="252"/>
      <c r="F10" s="252"/>
      <c r="G10" s="252"/>
      <c r="H10" s="252"/>
      <c r="I10" s="251"/>
      <c r="J10" s="252"/>
      <c r="K10" s="251"/>
      <c r="L10" s="252"/>
      <c r="M10" s="252"/>
      <c r="N10" s="252"/>
      <c r="O10" s="252"/>
      <c r="P10" s="252"/>
    </row>
    <row r="11" spans="2:16">
      <c r="B11" s="93"/>
      <c r="C11" s="94" t="s">
        <v>468</v>
      </c>
      <c r="D11" s="86" t="s">
        <v>160</v>
      </c>
      <c r="E11" s="252"/>
      <c r="F11" s="252"/>
      <c r="G11" s="252"/>
      <c r="H11" s="252"/>
      <c r="I11" s="251"/>
      <c r="J11" s="252"/>
      <c r="K11" s="251"/>
      <c r="L11" s="252"/>
      <c r="M11" s="252"/>
      <c r="N11" s="252"/>
      <c r="O11" s="252"/>
      <c r="P11" s="252"/>
    </row>
    <row r="12" spans="2:16">
      <c r="B12" s="93"/>
      <c r="C12" s="265" t="s">
        <v>408</v>
      </c>
      <c r="D12" s="86" t="s">
        <v>161</v>
      </c>
      <c r="E12" s="252"/>
      <c r="F12" s="252"/>
      <c r="G12" s="252"/>
      <c r="H12" s="252"/>
      <c r="I12" s="251"/>
      <c r="J12" s="252"/>
      <c r="K12" s="251"/>
      <c r="L12" s="252"/>
      <c r="M12" s="252"/>
      <c r="N12" s="252"/>
      <c r="O12" s="252"/>
      <c r="P12" s="252"/>
    </row>
    <row r="13" spans="2:16">
      <c r="B13" s="93"/>
      <c r="C13" s="265" t="s">
        <v>409</v>
      </c>
      <c r="D13" s="86" t="s">
        <v>162</v>
      </c>
      <c r="E13" s="252"/>
      <c r="F13" s="252"/>
      <c r="G13" s="252"/>
      <c r="H13" s="252"/>
      <c r="I13" s="251"/>
      <c r="J13" s="252"/>
      <c r="K13" s="251"/>
      <c r="L13" s="252"/>
      <c r="M13" s="252"/>
      <c r="N13" s="252"/>
      <c r="O13" s="252"/>
      <c r="P13" s="252"/>
    </row>
    <row r="14" spans="2:16">
      <c r="B14" s="93"/>
      <c r="C14" s="265" t="s">
        <v>410</v>
      </c>
      <c r="D14" s="86" t="s">
        <v>163</v>
      </c>
      <c r="E14" s="252"/>
      <c r="F14" s="252"/>
      <c r="G14" s="252"/>
      <c r="H14" s="252"/>
      <c r="I14" s="251"/>
      <c r="J14" s="252"/>
      <c r="K14" s="251"/>
      <c r="L14" s="252"/>
      <c r="M14" s="252"/>
      <c r="N14" s="252"/>
      <c r="O14" s="252"/>
      <c r="P14" s="252"/>
    </row>
    <row r="15" spans="2:16">
      <c r="B15" s="93"/>
      <c r="C15" s="265" t="s">
        <v>411</v>
      </c>
      <c r="D15" s="86" t="s">
        <v>172</v>
      </c>
      <c r="E15" s="252"/>
      <c r="F15" s="252"/>
      <c r="G15" s="252"/>
      <c r="H15" s="252"/>
      <c r="I15" s="251"/>
      <c r="J15" s="252"/>
      <c r="K15" s="251"/>
      <c r="L15" s="252"/>
      <c r="M15" s="252"/>
      <c r="N15" s="252"/>
      <c r="O15" s="252"/>
      <c r="P15" s="252"/>
    </row>
    <row r="16" spans="2:16">
      <c r="B16" s="93"/>
      <c r="C16" s="94" t="s">
        <v>469</v>
      </c>
      <c r="D16" s="86" t="s">
        <v>164</v>
      </c>
      <c r="E16" s="252"/>
      <c r="F16" s="252"/>
      <c r="G16" s="252"/>
      <c r="H16" s="252"/>
      <c r="I16" s="251"/>
      <c r="J16" s="252"/>
      <c r="K16" s="251"/>
      <c r="L16" s="252"/>
      <c r="M16" s="252"/>
      <c r="N16" s="252"/>
      <c r="O16" s="252"/>
      <c r="P16" s="252"/>
    </row>
    <row r="17" spans="2:16">
      <c r="B17" s="93"/>
      <c r="C17" s="94" t="s">
        <v>470</v>
      </c>
      <c r="D17" s="86" t="s">
        <v>165</v>
      </c>
      <c r="E17" s="252"/>
      <c r="F17" s="252"/>
      <c r="G17" s="252"/>
      <c r="H17" s="252"/>
      <c r="I17" s="251"/>
      <c r="J17" s="252"/>
      <c r="K17" s="251"/>
      <c r="L17" s="252"/>
      <c r="M17" s="252"/>
      <c r="N17" s="252"/>
      <c r="O17" s="252"/>
      <c r="P17" s="252"/>
    </row>
    <row r="18" spans="2:16">
      <c r="B18" s="93"/>
      <c r="C18" s="265" t="s">
        <v>412</v>
      </c>
      <c r="D18" s="86" t="s">
        <v>166</v>
      </c>
      <c r="E18" s="252"/>
      <c r="F18" s="252"/>
      <c r="G18" s="252"/>
      <c r="H18" s="252"/>
      <c r="I18" s="251"/>
      <c r="J18" s="252"/>
      <c r="K18" s="251"/>
      <c r="L18" s="252"/>
      <c r="M18" s="252"/>
      <c r="N18" s="252"/>
      <c r="O18" s="252"/>
      <c r="P18" s="252"/>
    </row>
    <row r="19" spans="2:16">
      <c r="B19" s="93"/>
      <c r="C19" s="94" t="s">
        <v>471</v>
      </c>
      <c r="D19" s="86" t="s">
        <v>564</v>
      </c>
      <c r="E19" s="252"/>
      <c r="F19" s="252"/>
      <c r="G19" s="252"/>
      <c r="H19" s="252"/>
      <c r="I19" s="251"/>
      <c r="J19" s="252"/>
      <c r="K19" s="251"/>
      <c r="L19" s="252"/>
      <c r="M19" s="252"/>
      <c r="N19" s="252"/>
      <c r="O19" s="252"/>
      <c r="P19" s="252"/>
    </row>
    <row r="20" spans="2:16">
      <c r="B20" s="93"/>
      <c r="C20" s="94" t="s">
        <v>472</v>
      </c>
      <c r="D20" s="86" t="s">
        <v>176</v>
      </c>
      <c r="E20" s="252"/>
      <c r="F20" s="252"/>
      <c r="G20" s="252"/>
      <c r="H20" s="252"/>
      <c r="I20" s="251"/>
      <c r="J20" s="252"/>
      <c r="K20" s="251"/>
      <c r="L20" s="252"/>
      <c r="M20" s="252"/>
      <c r="N20" s="252"/>
      <c r="O20" s="252"/>
      <c r="P20" s="252"/>
    </row>
    <row r="21" spans="2:16">
      <c r="B21" s="93"/>
      <c r="C21" s="265" t="s">
        <v>413</v>
      </c>
      <c r="D21" s="86" t="s">
        <v>181</v>
      </c>
      <c r="E21" s="252"/>
      <c r="F21" s="252"/>
      <c r="G21" s="252"/>
      <c r="H21" s="252"/>
      <c r="I21" s="251"/>
      <c r="J21" s="252"/>
      <c r="K21" s="251"/>
      <c r="L21" s="252"/>
      <c r="M21" s="252"/>
      <c r="N21" s="252"/>
      <c r="O21" s="252"/>
      <c r="P21" s="252"/>
    </row>
    <row r="22" spans="2:16">
      <c r="B22" s="93"/>
      <c r="C22" s="94" t="s">
        <v>473</v>
      </c>
      <c r="D22" s="86" t="s">
        <v>183</v>
      </c>
      <c r="E22" s="252"/>
      <c r="F22" s="252"/>
      <c r="G22" s="252"/>
      <c r="H22" s="252"/>
      <c r="I22" s="251"/>
      <c r="J22" s="252"/>
      <c r="K22" s="251"/>
      <c r="L22" s="252"/>
      <c r="M22" s="252"/>
      <c r="N22" s="252"/>
      <c r="O22" s="252"/>
      <c r="P22" s="252"/>
    </row>
    <row r="23" spans="2:16">
      <c r="B23" s="93"/>
      <c r="C23" s="94" t="s">
        <v>474</v>
      </c>
      <c r="D23" s="86" t="s">
        <v>185</v>
      </c>
      <c r="E23" s="252"/>
      <c r="F23" s="252"/>
      <c r="G23" s="252"/>
      <c r="H23" s="252"/>
      <c r="I23" s="251"/>
      <c r="J23" s="252"/>
      <c r="K23" s="251"/>
      <c r="L23" s="252"/>
      <c r="M23" s="252"/>
      <c r="N23" s="252"/>
      <c r="O23" s="252"/>
      <c r="P23" s="252"/>
    </row>
    <row r="24" spans="2:16">
      <c r="B24" s="93"/>
      <c r="C24" s="94" t="s">
        <v>475</v>
      </c>
      <c r="D24" s="86" t="s">
        <v>186</v>
      </c>
      <c r="E24" s="252"/>
      <c r="F24" s="252"/>
      <c r="G24" s="252"/>
      <c r="H24" s="252"/>
      <c r="I24" s="251"/>
      <c r="J24" s="252"/>
      <c r="K24" s="251"/>
      <c r="L24" s="252"/>
      <c r="M24" s="252"/>
      <c r="N24" s="252"/>
      <c r="O24" s="252"/>
      <c r="P24" s="252"/>
    </row>
    <row r="25" spans="2:16">
      <c r="B25" s="95"/>
      <c r="C25" s="265" t="s">
        <v>414</v>
      </c>
      <c r="D25" s="86" t="s">
        <v>187</v>
      </c>
      <c r="E25" s="252"/>
      <c r="F25" s="252"/>
      <c r="G25" s="252"/>
      <c r="H25" s="252"/>
      <c r="I25" s="251"/>
      <c r="J25" s="252"/>
      <c r="K25" s="251"/>
      <c r="L25" s="252"/>
      <c r="M25" s="252"/>
      <c r="N25" s="252"/>
      <c r="O25" s="252"/>
      <c r="P25" s="252"/>
    </row>
    <row r="26" spans="2:16">
      <c r="B26" s="644" t="str">
        <f>"Total " &amp; E5</f>
        <v xml:space="preserve">Total </v>
      </c>
      <c r="C26" s="645"/>
      <c r="D26" s="86" t="s">
        <v>188</v>
      </c>
      <c r="E26" s="252"/>
      <c r="F26" s="252"/>
      <c r="G26" s="252"/>
      <c r="H26" s="252"/>
      <c r="I26" s="251"/>
      <c r="J26" s="252"/>
      <c r="K26" s="251"/>
      <c r="L26" s="252"/>
      <c r="M26" s="252"/>
      <c r="N26" s="252"/>
      <c r="O26" s="252"/>
      <c r="P26" s="252"/>
    </row>
    <row r="28" spans="2:16">
      <c r="B28" s="145"/>
    </row>
  </sheetData>
  <mergeCells count="4">
    <mergeCell ref="B2:P2"/>
    <mergeCell ref="B5:D5"/>
    <mergeCell ref="B7:B8"/>
    <mergeCell ref="B26:C26"/>
  </mergeCells>
  <pageMargins left="0.70866141732283472" right="0.70866141732283472" top="0.74803149606299213" bottom="0.74803149606299213" header="0.31496062992125984" footer="0.31496062992125984"/>
  <pageSetup paperSize="9" scale="60" fitToHeight="0" orientation="landscape" r:id="rId1"/>
  <headerFooter>
    <oddHeader>&amp;CEN
Annex XXI</oddHeader>
    <oddFooter>&amp;C&amp;"Calibri"&amp;11&amp;K000000&amp;P_x000D_&amp;1#&amp;"Calibri"&amp;10&amp;K000000Internal</oddFooter>
  </headerFooter>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codeName="Sheet42">
    <pageSetUpPr autoPageBreaks="0" fitToPage="1"/>
  </sheetPr>
  <dimension ref="B1:H21"/>
  <sheetViews>
    <sheetView showGridLines="0" showRowColHeaders="0" zoomScale="60" zoomScaleNormal="60" zoomScaleSheetLayoutView="100" workbookViewId="0">
      <selection activeCell="R41" sqref="R41"/>
    </sheetView>
  </sheetViews>
  <sheetFormatPr defaultColWidth="9.1796875" defaultRowHeight="14.5"/>
  <cols>
    <col min="1" max="1" width="2.54296875" style="50" customWidth="1"/>
    <col min="2" max="2" width="66.453125" style="50" customWidth="1"/>
    <col min="3" max="3" width="31" style="50" customWidth="1"/>
    <col min="4" max="7" width="23.26953125" style="50" customWidth="1"/>
    <col min="8" max="16384" width="9.1796875" style="50"/>
  </cols>
  <sheetData>
    <row r="1" spans="2:8" ht="10.15" customHeight="1"/>
    <row r="2" spans="2:8" ht="28" customHeight="1">
      <c r="B2" s="565" t="s">
        <v>987</v>
      </c>
      <c r="C2" s="566"/>
      <c r="D2" s="566"/>
      <c r="E2" s="566"/>
      <c r="F2" s="566"/>
      <c r="G2" s="566"/>
      <c r="H2" s="2"/>
    </row>
    <row r="3" spans="2:8" ht="14.5" customHeight="1">
      <c r="B3" s="172"/>
    </row>
    <row r="4" spans="2:8">
      <c r="B4" s="40"/>
      <c r="C4" s="40"/>
      <c r="D4" s="40"/>
      <c r="E4" s="40"/>
    </row>
    <row r="5" spans="2:8" ht="58">
      <c r="B5" s="47"/>
      <c r="C5" s="89" t="s">
        <v>957</v>
      </c>
      <c r="D5" s="113" t="s">
        <v>476</v>
      </c>
      <c r="E5" s="113" t="s">
        <v>477</v>
      </c>
      <c r="F5" s="113" t="s">
        <v>958</v>
      </c>
      <c r="G5" s="113" t="s">
        <v>478</v>
      </c>
      <c r="H5"/>
    </row>
    <row r="6" spans="2:8">
      <c r="B6" s="377" t="s">
        <v>391</v>
      </c>
      <c r="C6" s="252"/>
      <c r="D6" s="252">
        <v>6100875201.8299999</v>
      </c>
      <c r="E6" s="251">
        <v>1</v>
      </c>
      <c r="F6" s="251"/>
      <c r="G6" s="251"/>
    </row>
    <row r="7" spans="2:8">
      <c r="B7" s="451" t="s">
        <v>479</v>
      </c>
      <c r="C7" s="222"/>
      <c r="D7" s="252">
        <v>127857477.92</v>
      </c>
      <c r="E7" s="251">
        <v>1</v>
      </c>
      <c r="F7" s="251"/>
      <c r="G7" s="251"/>
    </row>
    <row r="8" spans="2:8">
      <c r="B8" s="451" t="s">
        <v>480</v>
      </c>
      <c r="C8" s="222"/>
      <c r="D8" s="252">
        <v>178288057.41</v>
      </c>
      <c r="E8" s="251">
        <v>1</v>
      </c>
      <c r="F8" s="251"/>
      <c r="G8" s="251"/>
    </row>
    <row r="9" spans="2:8">
      <c r="B9" s="377" t="s">
        <v>396</v>
      </c>
      <c r="C9" s="252"/>
      <c r="D9" s="252">
        <v>1753317032.95</v>
      </c>
      <c r="E9" s="251">
        <v>1</v>
      </c>
      <c r="F9" s="251"/>
      <c r="G9" s="251"/>
    </row>
    <row r="10" spans="2:8">
      <c r="B10" s="377" t="s">
        <v>397</v>
      </c>
      <c r="C10" s="252">
        <v>1400094036.9100001</v>
      </c>
      <c r="D10" s="252">
        <v>1987339157.48</v>
      </c>
      <c r="E10" s="251">
        <v>0.33169999999999999</v>
      </c>
      <c r="F10" s="251">
        <v>1E-4</v>
      </c>
      <c r="G10" s="251">
        <v>0.66810000000000003</v>
      </c>
    </row>
    <row r="11" spans="2:8">
      <c r="B11" s="451" t="s">
        <v>481</v>
      </c>
      <c r="C11" s="222"/>
      <c r="D11" s="252"/>
      <c r="E11" s="251"/>
      <c r="F11" s="251"/>
      <c r="G11" s="251"/>
    </row>
    <row r="12" spans="2:8">
      <c r="B12" s="451" t="s">
        <v>482</v>
      </c>
      <c r="C12" s="222"/>
      <c r="D12" s="252"/>
      <c r="E12" s="251"/>
      <c r="F12" s="251"/>
      <c r="G12" s="251"/>
    </row>
    <row r="13" spans="2:8">
      <c r="B13" s="377" t="s">
        <v>398</v>
      </c>
      <c r="C13" s="252">
        <v>42082630259.779999</v>
      </c>
      <c r="D13" s="252">
        <v>45290382821.18</v>
      </c>
      <c r="E13" s="251">
        <v>7.85E-2</v>
      </c>
      <c r="F13" s="251">
        <v>5.7000000000000002E-3</v>
      </c>
      <c r="G13" s="251">
        <v>0.91579999999999995</v>
      </c>
    </row>
    <row r="14" spans="2:8">
      <c r="B14" s="480" t="s">
        <v>483</v>
      </c>
      <c r="C14" s="222"/>
      <c r="D14" s="252">
        <v>6732249004.5200005</v>
      </c>
      <c r="E14" s="251">
        <v>7.3800000000000004E-2</v>
      </c>
      <c r="F14" s="251">
        <v>3.6700000000000003E-2</v>
      </c>
      <c r="G14" s="251">
        <v>0.88949999999999996</v>
      </c>
    </row>
    <row r="15" spans="2:8">
      <c r="B15" s="480" t="s">
        <v>484</v>
      </c>
      <c r="C15" s="222"/>
      <c r="D15" s="252">
        <v>33595563849.549999</v>
      </c>
      <c r="E15" s="251">
        <v>3.1E-2</v>
      </c>
      <c r="F15" s="251"/>
      <c r="G15" s="251">
        <v>0.96899999999999997</v>
      </c>
    </row>
    <row r="16" spans="2:8">
      <c r="B16" s="480" t="s">
        <v>485</v>
      </c>
      <c r="C16" s="222"/>
      <c r="D16" s="252"/>
      <c r="E16" s="251"/>
      <c r="F16" s="251"/>
      <c r="G16" s="251"/>
    </row>
    <row r="17" spans="2:7">
      <c r="B17" s="480" t="s">
        <v>486</v>
      </c>
      <c r="C17" s="222"/>
      <c r="D17" s="252">
        <v>2338940675.3899999</v>
      </c>
      <c r="E17" s="251">
        <v>0.2661</v>
      </c>
      <c r="F17" s="251">
        <v>4.8999999999999998E-3</v>
      </c>
      <c r="G17" s="251">
        <v>0.72899999999999998</v>
      </c>
    </row>
    <row r="18" spans="2:7">
      <c r="B18" s="480" t="s">
        <v>487</v>
      </c>
      <c r="C18" s="222"/>
      <c r="D18" s="252">
        <v>2623629291.73</v>
      </c>
      <c r="E18" s="251">
        <v>0.53149999999999997</v>
      </c>
      <c r="F18" s="251"/>
      <c r="G18" s="251">
        <v>0.46850000000000003</v>
      </c>
    </row>
    <row r="19" spans="2:7">
      <c r="B19" s="377" t="s">
        <v>117</v>
      </c>
      <c r="C19" s="252"/>
      <c r="D19" s="252">
        <v>4504176</v>
      </c>
      <c r="E19" s="251">
        <v>1</v>
      </c>
      <c r="F19" s="251"/>
      <c r="G19" s="251"/>
    </row>
    <row r="20" spans="2:7">
      <c r="B20" s="377" t="s">
        <v>488</v>
      </c>
      <c r="C20" s="252"/>
      <c r="D20" s="252"/>
      <c r="E20" s="251"/>
      <c r="F20" s="251"/>
      <c r="G20" s="251"/>
    </row>
    <row r="21" spans="2:7">
      <c r="B21" s="83" t="s">
        <v>291</v>
      </c>
      <c r="C21" s="395">
        <v>43482724296.690002</v>
      </c>
      <c r="D21" s="395">
        <v>55136418389.440002</v>
      </c>
      <c r="E21" s="479">
        <v>0.219</v>
      </c>
      <c r="F21" s="479">
        <v>4.7000000000000002E-3</v>
      </c>
      <c r="G21" s="479">
        <v>0.77629999999999999</v>
      </c>
    </row>
  </sheetData>
  <mergeCells count="1">
    <mergeCell ref="B2:G2"/>
  </mergeCells>
  <pageMargins left="0.70866141732283472" right="0.70866141732283472" top="0.74803149606299213" bottom="0.74803149606299213" header="0.31496062992125984" footer="0.31496062992125984"/>
  <pageSetup paperSize="9" orientation="landscape" r:id="rId1"/>
  <headerFooter>
    <oddHeader>&amp;CEN
Annex XXI</oddHeader>
    <oddFooter>&amp;C&amp;"Calibri"&amp;11&amp;K000000&amp;P_x000D_&amp;1#&amp;"Calibri"&amp;10&amp;K000000Internal</oddFooter>
    <evenHeader>&amp;L&amp;"Times New Roman,Regular"&amp;12&amp;K000000Central Bank of Ireland - RESTRICTED</evenHeader>
    <firstHeader>&amp;L&amp;"Times New Roman,Regular"&amp;12&amp;K000000Central Bank of Ireland - RESTRICTED</firstHeader>
  </headerFooter>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Sheet43">
    <pageSetUpPr autoPageBreaks="0" fitToPage="1"/>
  </sheetPr>
  <dimension ref="B1:I24"/>
  <sheetViews>
    <sheetView showGridLines="0" showRowColHeaders="0" zoomScale="60" zoomScaleNormal="60" zoomScaleSheetLayoutView="100" zoomScalePageLayoutView="80" workbookViewId="0">
      <selection activeCell="R27" sqref="R27"/>
    </sheetView>
  </sheetViews>
  <sheetFormatPr defaultColWidth="9.1796875" defaultRowHeight="14.5"/>
  <cols>
    <col min="1" max="1" width="2.54296875" style="50" customWidth="1"/>
    <col min="2" max="2" width="62.26953125" style="50" customWidth="1"/>
    <col min="3" max="3" width="31.54296875" style="50" customWidth="1"/>
    <col min="4" max="4" width="30.453125" style="50" bestFit="1" customWidth="1"/>
    <col min="5" max="5" width="11.08984375" style="50" bestFit="1" customWidth="1"/>
    <col min="6" max="16384" width="9.1796875" style="50"/>
  </cols>
  <sheetData>
    <row r="1" spans="2:9" ht="10.15" customHeight="1"/>
    <row r="2" spans="2:9" ht="28" customHeight="1">
      <c r="B2" s="565" t="s">
        <v>988</v>
      </c>
      <c r="C2" s="566"/>
      <c r="D2" s="566"/>
      <c r="E2" s="36"/>
      <c r="F2" s="36"/>
      <c r="G2" s="36"/>
      <c r="H2" s="36"/>
      <c r="I2" s="36"/>
    </row>
    <row r="3" spans="2:9" ht="14.5" customHeight="1">
      <c r="B3" s="172"/>
    </row>
    <row r="4" spans="2:9">
      <c r="B4" s="57"/>
      <c r="C4" s="64"/>
      <c r="D4" s="64"/>
    </row>
    <row r="5" spans="2:9" ht="29">
      <c r="B5" s="59"/>
      <c r="C5" s="113" t="s">
        <v>489</v>
      </c>
      <c r="D5" s="113" t="s">
        <v>490</v>
      </c>
    </row>
    <row r="6" spans="2:9">
      <c r="B6" s="180" t="s">
        <v>491</v>
      </c>
      <c r="C6" s="180"/>
      <c r="D6" s="180"/>
    </row>
    <row r="7" spans="2:9">
      <c r="B7" s="472" t="s">
        <v>492</v>
      </c>
      <c r="C7" s="252"/>
      <c r="D7" s="252"/>
    </row>
    <row r="8" spans="2:9">
      <c r="B8" s="472" t="s">
        <v>396</v>
      </c>
      <c r="C8" s="252"/>
      <c r="D8" s="252"/>
    </row>
    <row r="9" spans="2:9">
      <c r="B9" s="472" t="s">
        <v>493</v>
      </c>
      <c r="C9" s="252"/>
      <c r="D9" s="252"/>
    </row>
    <row r="10" spans="2:9">
      <c r="B10" s="482" t="s">
        <v>1658</v>
      </c>
      <c r="C10" s="252"/>
      <c r="D10" s="252"/>
    </row>
    <row r="11" spans="2:9">
      <c r="B11" s="482" t="s">
        <v>495</v>
      </c>
      <c r="C11" s="252"/>
      <c r="D11" s="252"/>
    </row>
    <row r="12" spans="2:9">
      <c r="B12" s="180" t="s">
        <v>494</v>
      </c>
      <c r="C12" s="481">
        <v>4633536604.2455673</v>
      </c>
      <c r="D12" s="481">
        <v>4475862794.5695</v>
      </c>
      <c r="E12" s="374"/>
    </row>
    <row r="13" spans="2:9">
      <c r="B13" s="472" t="s">
        <v>492</v>
      </c>
      <c r="C13" s="252"/>
      <c r="D13" s="252"/>
    </row>
    <row r="14" spans="2:9">
      <c r="B14" s="472" t="s">
        <v>396</v>
      </c>
      <c r="C14" s="252"/>
      <c r="D14" s="252"/>
    </row>
    <row r="15" spans="2:9">
      <c r="B15" s="472" t="s">
        <v>493</v>
      </c>
      <c r="C15" s="252">
        <v>506667068.81449997</v>
      </c>
      <c r="D15" s="252">
        <v>506667068.81449997</v>
      </c>
    </row>
    <row r="16" spans="2:9">
      <c r="B16" s="482" t="s">
        <v>1658</v>
      </c>
      <c r="C16" s="252">
        <v>506667068.81449997</v>
      </c>
      <c r="D16" s="252">
        <v>506667068.81449997</v>
      </c>
    </row>
    <row r="17" spans="2:5">
      <c r="B17" s="482" t="s">
        <v>495</v>
      </c>
      <c r="C17" s="252"/>
      <c r="D17" s="252"/>
    </row>
    <row r="18" spans="2:5">
      <c r="B18" s="472" t="s">
        <v>398</v>
      </c>
      <c r="C18" s="252">
        <v>4126869535.431067</v>
      </c>
      <c r="D18" s="252">
        <v>3969195725.7357998</v>
      </c>
      <c r="E18" s="374"/>
    </row>
    <row r="19" spans="2:5">
      <c r="B19" s="482" t="s">
        <v>496</v>
      </c>
      <c r="C19" s="252">
        <v>1081556578.2607999</v>
      </c>
      <c r="D19" s="252">
        <v>1081556578.2607999</v>
      </c>
    </row>
    <row r="20" spans="2:5" ht="29">
      <c r="B20" s="482" t="s">
        <v>497</v>
      </c>
      <c r="C20" s="252">
        <v>2457641114.4665861</v>
      </c>
      <c r="D20" s="252">
        <v>2299973189.9200001</v>
      </c>
    </row>
    <row r="21" spans="2:5">
      <c r="B21" s="482" t="s">
        <v>485</v>
      </c>
      <c r="C21" s="252"/>
      <c r="D21" s="252"/>
    </row>
    <row r="22" spans="2:5">
      <c r="B22" s="482" t="s">
        <v>498</v>
      </c>
      <c r="C22" s="252">
        <v>218816754.51409999</v>
      </c>
      <c r="D22" s="252">
        <v>218816754.51409999</v>
      </c>
    </row>
    <row r="23" spans="2:5">
      <c r="B23" s="482" t="s">
        <v>499</v>
      </c>
      <c r="C23" s="252">
        <v>368855088.18958122</v>
      </c>
      <c r="D23" s="252">
        <v>368849203.04089999</v>
      </c>
    </row>
    <row r="24" spans="2:5" s="2" customFormat="1">
      <c r="B24" s="105" t="s">
        <v>500</v>
      </c>
      <c r="C24" s="401">
        <v>4633536604.2455673</v>
      </c>
      <c r="D24" s="401">
        <v>4475862794.5695</v>
      </c>
    </row>
  </sheetData>
  <mergeCells count="1">
    <mergeCell ref="B2:D2"/>
  </mergeCells>
  <pageMargins left="0.70866141732283472" right="0.70866141732283472" top="0.74803149606299213" bottom="0.74803149606299213" header="0.31496062992125984" footer="0.31496062992125984"/>
  <pageSetup paperSize="9" orientation="landscape" r:id="rId1"/>
  <headerFooter>
    <oddHeader>&amp;CEN
Annex XXI</oddHeader>
    <oddFooter>&amp;C&amp;"Calibri"&amp;11&amp;K000000&amp;P_x000D_&amp;1#&amp;"Calibri"&amp;10&amp;K000000Internal</oddFooter>
    <evenHeader>&amp;L&amp;"Times New Roman,Regular"&amp;12&amp;K000000Central Bank of Ireland - RESTRICTED</evenHeader>
    <firstHeader>&amp;L&amp;"Times New Roman,Regular"&amp;12&amp;K000000Central Bank of Ireland - RESTRICTED</firstHeader>
  </headerFooter>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codeName="Sheet44">
    <pageSetUpPr fitToPage="1"/>
  </sheetPr>
  <dimension ref="A1:P24"/>
  <sheetViews>
    <sheetView showGridLines="0" showRowColHeaders="0" zoomScale="60" zoomScaleNormal="60" zoomScalePageLayoutView="80" workbookViewId="0">
      <selection activeCell="G44" sqref="G44"/>
    </sheetView>
  </sheetViews>
  <sheetFormatPr defaultColWidth="9.1796875" defaultRowHeight="14.5"/>
  <cols>
    <col min="1" max="1" width="2.54296875" style="50" customWidth="1"/>
    <col min="2" max="2" width="44.81640625" style="50" customWidth="1"/>
    <col min="3" max="16" width="18.54296875" style="50" customWidth="1"/>
    <col min="17" max="16384" width="9.1796875" style="50"/>
  </cols>
  <sheetData>
    <row r="1" spans="1:16" ht="10.15" customHeight="1"/>
    <row r="2" spans="1:16" ht="28" customHeight="1">
      <c r="B2" s="565" t="s">
        <v>1707</v>
      </c>
      <c r="C2" s="566"/>
      <c r="D2" s="566"/>
      <c r="E2" s="566"/>
      <c r="F2" s="566"/>
      <c r="G2" s="566"/>
      <c r="H2" s="566"/>
      <c r="I2" s="566"/>
      <c r="J2" s="566"/>
      <c r="K2" s="566"/>
      <c r="L2" s="566"/>
      <c r="M2" s="566"/>
      <c r="N2" s="566"/>
      <c r="O2" s="566"/>
      <c r="P2" s="566"/>
    </row>
    <row r="3" spans="1:16" ht="14.5" customHeight="1">
      <c r="B3" s="172"/>
    </row>
    <row r="5" spans="1:16">
      <c r="C5" s="572" t="s">
        <v>501</v>
      </c>
      <c r="D5" s="616" t="s">
        <v>502</v>
      </c>
      <c r="E5" s="617"/>
      <c r="F5" s="617"/>
      <c r="G5" s="617"/>
      <c r="H5" s="617"/>
      <c r="I5" s="617"/>
      <c r="J5" s="617"/>
      <c r="K5" s="617"/>
      <c r="L5" s="617"/>
      <c r="M5" s="617"/>
      <c r="N5" s="618"/>
      <c r="O5" s="616" t="s">
        <v>503</v>
      </c>
      <c r="P5" s="618"/>
    </row>
    <row r="6" spans="1:16">
      <c r="A6" s="123"/>
      <c r="C6" s="589"/>
      <c r="D6" s="616" t="s">
        <v>1058</v>
      </c>
      <c r="E6" s="617"/>
      <c r="F6" s="617"/>
      <c r="G6" s="617"/>
      <c r="H6" s="617"/>
      <c r="I6" s="617"/>
      <c r="J6" s="617"/>
      <c r="K6" s="617"/>
      <c r="L6" s="618"/>
      <c r="M6" s="616" t="s">
        <v>946</v>
      </c>
      <c r="N6" s="618"/>
      <c r="O6" s="572" t="s">
        <v>1964</v>
      </c>
      <c r="P6" s="572" t="s">
        <v>1965</v>
      </c>
    </row>
    <row r="7" spans="1:16">
      <c r="A7" s="123"/>
      <c r="C7" s="589"/>
      <c r="D7" s="572" t="s">
        <v>1966</v>
      </c>
      <c r="E7" s="590" t="s">
        <v>1967</v>
      </c>
      <c r="F7" s="483"/>
      <c r="G7" s="483"/>
      <c r="H7" s="483"/>
      <c r="I7" s="590" t="s">
        <v>1968</v>
      </c>
      <c r="J7" s="483"/>
      <c r="K7" s="483"/>
      <c r="L7" s="483"/>
      <c r="M7" s="572" t="s">
        <v>1969</v>
      </c>
      <c r="N7" s="572" t="s">
        <v>1970</v>
      </c>
      <c r="O7" s="589"/>
      <c r="P7" s="589"/>
    </row>
    <row r="8" spans="1:16" ht="78.75" customHeight="1">
      <c r="A8" s="123"/>
      <c r="B8" s="63"/>
      <c r="C8" s="573"/>
      <c r="D8" s="573"/>
      <c r="E8" s="573"/>
      <c r="F8" s="484" t="s">
        <v>1971</v>
      </c>
      <c r="G8" s="484" t="s">
        <v>1972</v>
      </c>
      <c r="H8" s="484" t="s">
        <v>1973</v>
      </c>
      <c r="I8" s="573"/>
      <c r="J8" s="484" t="s">
        <v>1974</v>
      </c>
      <c r="K8" s="484" t="s">
        <v>1975</v>
      </c>
      <c r="L8" s="484" t="s">
        <v>1976</v>
      </c>
      <c r="M8" s="573"/>
      <c r="N8" s="573"/>
      <c r="O8" s="573"/>
      <c r="P8" s="573"/>
    </row>
    <row r="9" spans="1:16">
      <c r="B9" s="369" t="s">
        <v>492</v>
      </c>
      <c r="C9" s="252"/>
      <c r="D9" s="251"/>
      <c r="E9" s="251"/>
      <c r="F9" s="251"/>
      <c r="G9" s="251"/>
      <c r="H9" s="251"/>
      <c r="I9" s="251"/>
      <c r="J9" s="251"/>
      <c r="K9" s="251"/>
      <c r="L9" s="251"/>
      <c r="M9" s="251"/>
      <c r="N9" s="251"/>
      <c r="O9" s="252"/>
      <c r="P9" s="252"/>
    </row>
    <row r="10" spans="1:16">
      <c r="B10" s="369" t="s">
        <v>396</v>
      </c>
      <c r="C10" s="252"/>
      <c r="D10" s="251"/>
      <c r="E10" s="251"/>
      <c r="F10" s="251"/>
      <c r="G10" s="251"/>
      <c r="H10" s="251"/>
      <c r="I10" s="251"/>
      <c r="J10" s="251"/>
      <c r="K10" s="251"/>
      <c r="L10" s="251"/>
      <c r="M10" s="251"/>
      <c r="N10" s="251"/>
      <c r="O10" s="252"/>
      <c r="P10" s="252"/>
    </row>
    <row r="11" spans="1:16">
      <c r="B11" s="369" t="s">
        <v>397</v>
      </c>
      <c r="C11" s="252">
        <v>1400094036.9000001</v>
      </c>
      <c r="D11" s="251"/>
      <c r="E11" s="251"/>
      <c r="F11" s="251"/>
      <c r="G11" s="251"/>
      <c r="H11" s="251"/>
      <c r="I11" s="251"/>
      <c r="J11" s="251"/>
      <c r="K11" s="251"/>
      <c r="L11" s="251"/>
      <c r="M11" s="251"/>
      <c r="N11" s="251"/>
      <c r="O11" s="252">
        <v>506667068.81449997</v>
      </c>
      <c r="P11" s="252">
        <v>506667068.81449997</v>
      </c>
    </row>
    <row r="12" spans="1:16">
      <c r="B12" s="400" t="s">
        <v>504</v>
      </c>
      <c r="C12" s="252">
        <v>1400094036.9000001</v>
      </c>
      <c r="D12" s="251"/>
      <c r="E12" s="251"/>
      <c r="F12" s="251"/>
      <c r="G12" s="251"/>
      <c r="H12" s="251"/>
      <c r="I12" s="251"/>
      <c r="J12" s="251"/>
      <c r="K12" s="251"/>
      <c r="L12" s="251"/>
      <c r="M12" s="251"/>
      <c r="N12" s="251"/>
      <c r="O12" s="252">
        <v>506667068.81449997</v>
      </c>
      <c r="P12" s="252">
        <v>506667068.81449997</v>
      </c>
    </row>
    <row r="13" spans="1:16">
      <c r="B13" s="400" t="s">
        <v>505</v>
      </c>
      <c r="C13" s="252"/>
      <c r="D13" s="251"/>
      <c r="E13" s="251"/>
      <c r="F13" s="251"/>
      <c r="G13" s="251"/>
      <c r="H13" s="251"/>
      <c r="I13" s="251"/>
      <c r="J13" s="251"/>
      <c r="K13" s="251"/>
      <c r="L13" s="251"/>
      <c r="M13" s="251"/>
      <c r="N13" s="251"/>
      <c r="O13" s="252"/>
      <c r="P13" s="252"/>
    </row>
    <row r="14" spans="1:16">
      <c r="B14" s="400" t="s">
        <v>506</v>
      </c>
      <c r="C14" s="252"/>
      <c r="D14" s="251"/>
      <c r="E14" s="251"/>
      <c r="F14" s="251"/>
      <c r="G14" s="251"/>
      <c r="H14" s="251"/>
      <c r="I14" s="251"/>
      <c r="J14" s="251"/>
      <c r="K14" s="251"/>
      <c r="L14" s="251"/>
      <c r="M14" s="251"/>
      <c r="N14" s="251"/>
      <c r="O14" s="252"/>
      <c r="P14" s="252"/>
    </row>
    <row r="15" spans="1:16">
      <c r="B15" s="369" t="s">
        <v>398</v>
      </c>
      <c r="C15" s="252">
        <v>42890316379.433502</v>
      </c>
      <c r="D15" s="251"/>
      <c r="E15" s="251"/>
      <c r="F15" s="251"/>
      <c r="G15" s="251"/>
      <c r="H15" s="251"/>
      <c r="I15" s="251"/>
      <c r="J15" s="251"/>
      <c r="K15" s="251"/>
      <c r="L15" s="251"/>
      <c r="M15" s="251"/>
      <c r="N15" s="251"/>
      <c r="O15" s="252">
        <v>4126869535.431067</v>
      </c>
      <c r="P15" s="252">
        <v>3969195725.7357998</v>
      </c>
    </row>
    <row r="16" spans="1:16">
      <c r="B16" s="400" t="s">
        <v>507</v>
      </c>
      <c r="C16" s="252">
        <v>6287243189.8999996</v>
      </c>
      <c r="D16" s="251"/>
      <c r="E16" s="251"/>
      <c r="F16" s="251"/>
      <c r="G16" s="251"/>
      <c r="H16" s="251"/>
      <c r="I16" s="251"/>
      <c r="J16" s="251"/>
      <c r="K16" s="251"/>
      <c r="L16" s="251"/>
      <c r="M16" s="251"/>
      <c r="N16" s="251"/>
      <c r="O16" s="252">
        <v>1081556578.2607999</v>
      </c>
      <c r="P16" s="252">
        <v>1081556578.2607999</v>
      </c>
    </row>
    <row r="17" spans="2:16">
      <c r="B17" s="400" t="s">
        <v>508</v>
      </c>
      <c r="C17" s="252">
        <v>33473933005.533501</v>
      </c>
      <c r="D17" s="251"/>
      <c r="E17" s="251"/>
      <c r="F17" s="251"/>
      <c r="G17" s="251"/>
      <c r="H17" s="251"/>
      <c r="I17" s="251"/>
      <c r="J17" s="251"/>
      <c r="K17" s="251"/>
      <c r="L17" s="251"/>
      <c r="M17" s="251"/>
      <c r="N17" s="251"/>
      <c r="O17" s="252">
        <v>2457641114.4665861</v>
      </c>
      <c r="P17" s="252">
        <v>2299973189.9200001</v>
      </c>
    </row>
    <row r="18" spans="2:16">
      <c r="B18" s="400" t="s">
        <v>509</v>
      </c>
      <c r="C18" s="252"/>
      <c r="D18" s="251"/>
      <c r="E18" s="251"/>
      <c r="F18" s="251"/>
      <c r="G18" s="251"/>
      <c r="H18" s="251"/>
      <c r="I18" s="251"/>
      <c r="J18" s="251"/>
      <c r="K18" s="251"/>
      <c r="L18" s="251"/>
      <c r="M18" s="251"/>
      <c r="N18" s="251"/>
      <c r="O18" s="252"/>
      <c r="P18" s="252"/>
    </row>
    <row r="19" spans="2:16">
      <c r="B19" s="400" t="s">
        <v>510</v>
      </c>
      <c r="C19" s="252">
        <v>1831778063.0999999</v>
      </c>
      <c r="D19" s="251"/>
      <c r="E19" s="251"/>
      <c r="F19" s="251"/>
      <c r="G19" s="251"/>
      <c r="H19" s="251"/>
      <c r="I19" s="251"/>
      <c r="J19" s="251"/>
      <c r="K19" s="251"/>
      <c r="L19" s="251"/>
      <c r="M19" s="251"/>
      <c r="N19" s="251"/>
      <c r="O19" s="252">
        <v>218816754.51409999</v>
      </c>
      <c r="P19" s="252">
        <v>218816754.51409999</v>
      </c>
    </row>
    <row r="20" spans="2:16">
      <c r="B20" s="400" t="s">
        <v>511</v>
      </c>
      <c r="C20" s="252">
        <v>1297362120.9000001</v>
      </c>
      <c r="D20" s="251"/>
      <c r="E20" s="251"/>
      <c r="F20" s="251"/>
      <c r="G20" s="251"/>
      <c r="H20" s="251"/>
      <c r="I20" s="251"/>
      <c r="J20" s="251"/>
      <c r="K20" s="251"/>
      <c r="L20" s="251"/>
      <c r="M20" s="251"/>
      <c r="N20" s="251"/>
      <c r="O20" s="252">
        <v>368855088.18958122</v>
      </c>
      <c r="P20" s="252">
        <v>368849203.04089999</v>
      </c>
    </row>
    <row r="21" spans="2:16">
      <c r="B21" s="105" t="s">
        <v>32</v>
      </c>
      <c r="C21" s="401">
        <v>44290410416.422997</v>
      </c>
      <c r="D21" s="401"/>
      <c r="E21" s="401"/>
      <c r="F21" s="401"/>
      <c r="G21" s="401"/>
      <c r="H21" s="401"/>
      <c r="I21" s="401"/>
      <c r="J21" s="401"/>
      <c r="K21" s="401"/>
      <c r="L21" s="401"/>
      <c r="M21" s="401"/>
      <c r="N21" s="401"/>
      <c r="O21" s="401">
        <v>4633536604.2455673</v>
      </c>
      <c r="P21" s="401">
        <v>4475862794.5695</v>
      </c>
    </row>
    <row r="24" spans="2:16">
      <c r="B24" s="145"/>
    </row>
  </sheetData>
  <mergeCells count="13">
    <mergeCell ref="O5:P5"/>
    <mergeCell ref="D6:L6"/>
    <mergeCell ref="B2:P2"/>
    <mergeCell ref="C5:C8"/>
    <mergeCell ref="M6:N6"/>
    <mergeCell ref="O6:O8"/>
    <mergeCell ref="P6:P8"/>
    <mergeCell ref="D7:D8"/>
    <mergeCell ref="E7:E8"/>
    <mergeCell ref="I7:I8"/>
    <mergeCell ref="M7:M8"/>
    <mergeCell ref="N7:N8"/>
    <mergeCell ref="D5:N5"/>
  </mergeCells>
  <pageMargins left="0.70866141732283472" right="0.70866141732283472" top="0.74803149606299213" bottom="0.74803149606299213" header="0.31496062992125984" footer="0.31496062992125984"/>
  <pageSetup paperSize="9" scale="41" fitToHeight="0" orientation="landscape" r:id="rId1"/>
  <headerFooter>
    <oddHeader>&amp;CEN
Annex XXI</oddHeader>
    <oddFooter>&amp;C&amp;"Calibri"&amp;11&amp;K000000&amp;P_x000D_&amp;1#&amp;"Calibri"&amp;10&amp;K000000Internal</oddFooter>
  </headerFooter>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codeName="Sheet45">
    <pageSetUpPr fitToPage="1"/>
  </sheetPr>
  <dimension ref="A1:C14"/>
  <sheetViews>
    <sheetView showGridLines="0" showRowColHeaders="0" zoomScale="60" zoomScaleNormal="60" workbookViewId="0">
      <selection activeCell="K24" sqref="K24"/>
    </sheetView>
  </sheetViews>
  <sheetFormatPr defaultColWidth="9.1796875" defaultRowHeight="14.5"/>
  <cols>
    <col min="1" max="1" width="2.54296875" style="50" customWidth="1"/>
    <col min="2" max="2" width="74.453125" style="50" customWidth="1"/>
    <col min="3" max="3" width="43.26953125" style="50" customWidth="1"/>
    <col min="4" max="16384" width="9.1796875" style="50"/>
  </cols>
  <sheetData>
    <row r="1" spans="1:3" ht="10.15" customHeight="1">
      <c r="B1" s="62"/>
      <c r="C1" s="62"/>
    </row>
    <row r="2" spans="1:3" ht="28" customHeight="1">
      <c r="B2" s="565" t="s">
        <v>989</v>
      </c>
      <c r="C2" s="566"/>
    </row>
    <row r="3" spans="1:3" ht="14.5" customHeight="1">
      <c r="B3" s="172"/>
    </row>
    <row r="5" spans="1:3">
      <c r="A5" s="38"/>
      <c r="B5" s="38"/>
      <c r="C5" s="154" t="s">
        <v>306</v>
      </c>
    </row>
    <row r="6" spans="1:3">
      <c r="B6" s="153" t="s">
        <v>512</v>
      </c>
      <c r="C6" s="486">
        <v>1935367076.02</v>
      </c>
    </row>
    <row r="7" spans="1:3">
      <c r="B7" s="485" t="s">
        <v>513</v>
      </c>
      <c r="C7" s="252">
        <v>35620645.259999998</v>
      </c>
    </row>
    <row r="8" spans="1:3">
      <c r="B8" s="485" t="s">
        <v>514</v>
      </c>
      <c r="C8" s="252">
        <v>-31887183.73</v>
      </c>
    </row>
    <row r="9" spans="1:3">
      <c r="B9" s="485" t="s">
        <v>515</v>
      </c>
      <c r="C9" s="252"/>
    </row>
    <row r="10" spans="1:3">
      <c r="B10" s="485" t="s">
        <v>516</v>
      </c>
      <c r="C10" s="252"/>
    </row>
    <row r="11" spans="1:3">
      <c r="B11" s="485" t="s">
        <v>517</v>
      </c>
      <c r="C11" s="252">
        <v>2757762256.9899998</v>
      </c>
    </row>
    <row r="12" spans="1:3">
      <c r="B12" s="485" t="s">
        <v>518</v>
      </c>
      <c r="C12" s="252"/>
    </row>
    <row r="13" spans="1:3">
      <c r="B13" s="485" t="s">
        <v>519</v>
      </c>
      <c r="C13" s="252"/>
    </row>
    <row r="14" spans="1:3">
      <c r="B14" s="153" t="s">
        <v>520</v>
      </c>
      <c r="C14" s="486">
        <v>4696862794.54</v>
      </c>
    </row>
  </sheetData>
  <mergeCells count="1">
    <mergeCell ref="B2:C2"/>
  </mergeCells>
  <pageMargins left="0.70866141732283472" right="0.70866141732283472" top="0.74803149606299213" bottom="0.74803149606299213" header="0.31496062992125984" footer="0.31496062992125984"/>
  <pageSetup paperSize="9" fitToHeight="0" orientation="landscape" r:id="rId1"/>
  <headerFooter>
    <oddHeader>&amp;CEN
Annex XXI</oddHeader>
    <oddFooter>&amp;C&amp;"Calibri"&amp;11&amp;K000000&amp;P_x000D_&amp;1#&amp;"Calibri"&amp;10&amp;K000000Internal</oddFooter>
  </headerFooter>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codeName="Sheet46">
    <pageSetUpPr fitToPage="1"/>
  </sheetPr>
  <dimension ref="A1:I27"/>
  <sheetViews>
    <sheetView showGridLines="0" showRowColHeaders="0" zoomScaleNormal="100" zoomScaleSheetLayoutView="100" zoomScalePageLayoutView="90" workbookViewId="0">
      <pane xSplit="3" ySplit="8" topLeftCell="D9" activePane="bottomRight" state="frozen"/>
      <selection pane="topRight" activeCell="D1" sqref="D1"/>
      <selection pane="bottomLeft" activeCell="A9" sqref="A9"/>
      <selection pane="bottomRight" activeCell="D9" sqref="D9"/>
    </sheetView>
  </sheetViews>
  <sheetFormatPr defaultColWidth="11.54296875" defaultRowHeight="14.5"/>
  <cols>
    <col min="1" max="1" width="2.54296875" style="50" customWidth="1"/>
    <col min="2" max="2" width="25.7265625" style="50" customWidth="1"/>
    <col min="3" max="3" width="7.54296875" style="50" customWidth="1"/>
    <col min="4" max="9" width="20.1796875" style="50" customWidth="1"/>
    <col min="10" max="16384" width="11.54296875" style="50"/>
  </cols>
  <sheetData>
    <row r="1" spans="1:9" ht="10.15" customHeight="1"/>
    <row r="2" spans="1:9" ht="28" customHeight="1">
      <c r="B2" s="641" t="s">
        <v>1706</v>
      </c>
      <c r="C2" s="641"/>
      <c r="D2" s="641"/>
      <c r="E2" s="641"/>
      <c r="F2" s="641"/>
      <c r="G2" s="641"/>
      <c r="H2" s="641"/>
      <c r="I2" s="641"/>
    </row>
    <row r="3" spans="1:9" ht="14.5" customHeight="1">
      <c r="B3" s="172" t="s">
        <v>1</v>
      </c>
      <c r="C3" s="8"/>
      <c r="D3" s="8"/>
      <c r="E3" s="8"/>
      <c r="F3" s="8"/>
      <c r="G3" s="8"/>
      <c r="H3" s="8"/>
    </row>
    <row r="4" spans="1:9" ht="14.5" customHeight="1">
      <c r="B4" s="639" t="s">
        <v>1057</v>
      </c>
      <c r="C4" s="640"/>
      <c r="D4" s="216"/>
      <c r="E4" s="217"/>
      <c r="F4" s="217"/>
      <c r="G4" s="217"/>
      <c r="H4" s="217"/>
      <c r="I4" s="217"/>
    </row>
    <row r="5" spans="1:9" ht="18.75" customHeight="1">
      <c r="B5" s="35"/>
      <c r="C5" s="35"/>
      <c r="D5" s="36"/>
      <c r="E5" s="36"/>
      <c r="F5" s="36"/>
      <c r="G5" s="36"/>
      <c r="H5" s="36"/>
    </row>
    <row r="6" spans="1:9" ht="45" customHeight="1">
      <c r="D6" s="646" t="s">
        <v>521</v>
      </c>
      <c r="E6" s="647"/>
      <c r="F6" s="648" t="s">
        <v>522</v>
      </c>
      <c r="G6" s="650" t="s">
        <v>523</v>
      </c>
      <c r="H6" s="648" t="s">
        <v>524</v>
      </c>
      <c r="I6" s="650" t="s">
        <v>525</v>
      </c>
    </row>
    <row r="7" spans="1:9" ht="45" customHeight="1">
      <c r="B7" s="61" t="s">
        <v>458</v>
      </c>
      <c r="D7" s="98"/>
      <c r="E7" s="99" t="s">
        <v>526</v>
      </c>
      <c r="F7" s="649"/>
      <c r="G7" s="651"/>
      <c r="H7" s="649"/>
      <c r="I7" s="651"/>
    </row>
    <row r="8" spans="1:9" s="35" customFormat="1" ht="15" customHeight="1">
      <c r="A8" s="50"/>
      <c r="B8" s="184" t="s">
        <v>459</v>
      </c>
      <c r="C8" s="88" t="s">
        <v>0</v>
      </c>
      <c r="D8" s="97" t="s">
        <v>6</v>
      </c>
      <c r="E8" s="97" t="s">
        <v>33</v>
      </c>
      <c r="F8" s="97" t="s">
        <v>34</v>
      </c>
      <c r="G8" s="97" t="s">
        <v>73</v>
      </c>
      <c r="H8" s="97" t="s">
        <v>74</v>
      </c>
      <c r="I8" s="97" t="s">
        <v>100</v>
      </c>
    </row>
    <row r="9" spans="1:9" s="35" customFormat="1">
      <c r="A9" s="50"/>
      <c r="B9" s="181" t="s">
        <v>407</v>
      </c>
      <c r="C9" s="86" t="s">
        <v>1029</v>
      </c>
      <c r="D9" s="252"/>
      <c r="E9" s="252"/>
      <c r="F9" s="251"/>
      <c r="G9" s="251"/>
      <c r="H9" s="251"/>
      <c r="I9" s="251"/>
    </row>
    <row r="10" spans="1:9">
      <c r="B10" s="182" t="s">
        <v>467</v>
      </c>
      <c r="C10" s="86" t="s">
        <v>1030</v>
      </c>
      <c r="D10" s="252"/>
      <c r="E10" s="252"/>
      <c r="F10" s="251"/>
      <c r="G10" s="251"/>
      <c r="H10" s="251"/>
      <c r="I10" s="251"/>
    </row>
    <row r="11" spans="1:9">
      <c r="B11" s="182" t="s">
        <v>468</v>
      </c>
      <c r="C11" s="86" t="s">
        <v>1031</v>
      </c>
      <c r="D11" s="252"/>
      <c r="E11" s="252"/>
      <c r="F11" s="251"/>
      <c r="G11" s="251"/>
      <c r="H11" s="251"/>
      <c r="I11" s="251"/>
    </row>
    <row r="12" spans="1:9">
      <c r="B12" s="181" t="s">
        <v>408</v>
      </c>
      <c r="C12" s="86" t="s">
        <v>1032</v>
      </c>
      <c r="D12" s="252"/>
      <c r="E12" s="252"/>
      <c r="F12" s="251"/>
      <c r="G12" s="251"/>
      <c r="H12" s="251"/>
      <c r="I12" s="251"/>
    </row>
    <row r="13" spans="1:9">
      <c r="B13" s="181" t="s">
        <v>409</v>
      </c>
      <c r="C13" s="86" t="s">
        <v>1033</v>
      </c>
      <c r="D13" s="252"/>
      <c r="E13" s="252"/>
      <c r="F13" s="251"/>
      <c r="G13" s="251"/>
      <c r="H13" s="251"/>
      <c r="I13" s="251"/>
    </row>
    <row r="14" spans="1:9">
      <c r="B14" s="181" t="s">
        <v>410</v>
      </c>
      <c r="C14" s="86" t="s">
        <v>1034</v>
      </c>
      <c r="D14" s="252"/>
      <c r="E14" s="252"/>
      <c r="F14" s="251"/>
      <c r="G14" s="251"/>
      <c r="H14" s="251"/>
      <c r="I14" s="251"/>
    </row>
    <row r="15" spans="1:9">
      <c r="B15" s="181" t="s">
        <v>411</v>
      </c>
      <c r="C15" s="86" t="s">
        <v>1035</v>
      </c>
      <c r="D15" s="252"/>
      <c r="E15" s="252"/>
      <c r="F15" s="251"/>
      <c r="G15" s="251"/>
      <c r="H15" s="251"/>
      <c r="I15" s="251"/>
    </row>
    <row r="16" spans="1:9">
      <c r="B16" s="182" t="s">
        <v>469</v>
      </c>
      <c r="C16" s="86" t="s">
        <v>1036</v>
      </c>
      <c r="D16" s="252"/>
      <c r="E16" s="252"/>
      <c r="F16" s="251"/>
      <c r="G16" s="251"/>
      <c r="H16" s="251"/>
      <c r="I16" s="251"/>
    </row>
    <row r="17" spans="2:9">
      <c r="B17" s="182" t="s">
        <v>470</v>
      </c>
      <c r="C17" s="86" t="s">
        <v>1037</v>
      </c>
      <c r="D17" s="252"/>
      <c r="E17" s="252"/>
      <c r="F17" s="251"/>
      <c r="G17" s="251"/>
      <c r="H17" s="251"/>
      <c r="I17" s="251"/>
    </row>
    <row r="18" spans="2:9">
      <c r="B18" s="181" t="s">
        <v>412</v>
      </c>
      <c r="C18" s="86" t="s">
        <v>1038</v>
      </c>
      <c r="D18" s="252"/>
      <c r="E18" s="252"/>
      <c r="F18" s="251"/>
      <c r="G18" s="251"/>
      <c r="H18" s="251"/>
      <c r="I18" s="251"/>
    </row>
    <row r="19" spans="2:9">
      <c r="B19" s="182" t="s">
        <v>471</v>
      </c>
      <c r="C19" s="86" t="s">
        <v>1039</v>
      </c>
      <c r="D19" s="252"/>
      <c r="E19" s="252"/>
      <c r="F19" s="251"/>
      <c r="G19" s="251"/>
      <c r="H19" s="251"/>
      <c r="I19" s="251"/>
    </row>
    <row r="20" spans="2:9">
      <c r="B20" s="182" t="s">
        <v>472</v>
      </c>
      <c r="C20" s="86" t="s">
        <v>1040</v>
      </c>
      <c r="D20" s="252"/>
      <c r="E20" s="252"/>
      <c r="F20" s="251"/>
      <c r="G20" s="251"/>
      <c r="H20" s="251"/>
      <c r="I20" s="251"/>
    </row>
    <row r="21" spans="2:9">
      <c r="B21" s="181" t="s">
        <v>413</v>
      </c>
      <c r="C21" s="86" t="s">
        <v>1041</v>
      </c>
      <c r="D21" s="252"/>
      <c r="E21" s="252"/>
      <c r="F21" s="251"/>
      <c r="G21" s="251"/>
      <c r="H21" s="251"/>
      <c r="I21" s="251"/>
    </row>
    <row r="22" spans="2:9">
      <c r="B22" s="182" t="s">
        <v>473</v>
      </c>
      <c r="C22" s="86" t="s">
        <v>1042</v>
      </c>
      <c r="D22" s="252"/>
      <c r="E22" s="252"/>
      <c r="F22" s="251"/>
      <c r="G22" s="251"/>
      <c r="H22" s="251"/>
      <c r="I22" s="251"/>
    </row>
    <row r="23" spans="2:9">
      <c r="B23" s="183" t="s">
        <v>474</v>
      </c>
      <c r="C23" s="86" t="s">
        <v>1043</v>
      </c>
      <c r="D23" s="252"/>
      <c r="E23" s="252"/>
      <c r="F23" s="251"/>
      <c r="G23" s="251"/>
      <c r="H23" s="251"/>
      <c r="I23" s="251"/>
    </row>
    <row r="24" spans="2:9">
      <c r="B24" s="182" t="s">
        <v>475</v>
      </c>
      <c r="C24" s="86" t="s">
        <v>1044</v>
      </c>
      <c r="D24" s="252"/>
      <c r="E24" s="252"/>
      <c r="F24" s="251"/>
      <c r="G24" s="251"/>
      <c r="H24" s="251"/>
      <c r="I24" s="251"/>
    </row>
    <row r="25" spans="2:9">
      <c r="B25" s="181" t="s">
        <v>414</v>
      </c>
      <c r="C25" s="86" t="s">
        <v>1045</v>
      </c>
      <c r="D25" s="252"/>
      <c r="E25" s="252"/>
      <c r="F25" s="251"/>
      <c r="G25" s="251"/>
      <c r="H25" s="251"/>
      <c r="I25" s="251"/>
    </row>
    <row r="27" spans="2:9">
      <c r="B27" s="145"/>
    </row>
  </sheetData>
  <mergeCells count="7">
    <mergeCell ref="B4:C4"/>
    <mergeCell ref="B2:I2"/>
    <mergeCell ref="D6:E6"/>
    <mergeCell ref="F6:F7"/>
    <mergeCell ref="G6:G7"/>
    <mergeCell ref="H6:H7"/>
    <mergeCell ref="I6:I7"/>
  </mergeCells>
  <phoneticPr fontId="49" type="noConversion"/>
  <pageMargins left="0.70866141732283472" right="0.70866141732283472" top="0.78740157480314965" bottom="0.78740157480314965" header="0.31496062992125984" footer="0.31496062992125984"/>
  <pageSetup paperSize="9" scale="79" orientation="landscape" cellComments="asDisplayed" r:id="rId1"/>
  <headerFooter>
    <oddHeader>&amp;CEN
Annex XXI</oddHeader>
    <oddFooter>&amp;C&amp;"Calibri"&amp;11&amp;K000000&amp;P_x000D_&amp;1#&amp;"Calibri"&amp;10&amp;K000000Internal</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5"/>
  <dimension ref="B1:C6"/>
  <sheetViews>
    <sheetView showGridLines="0" showRowColHeaders="0" zoomScale="60" zoomScaleNormal="60" workbookViewId="0">
      <selection activeCell="B6" sqref="B6"/>
    </sheetView>
  </sheetViews>
  <sheetFormatPr defaultColWidth="9" defaultRowHeight="14.5"/>
  <cols>
    <col min="1" max="1" width="2.54296875" style="50" customWidth="1"/>
    <col min="2" max="2" width="26.7265625" style="50" customWidth="1"/>
    <col min="3" max="3" width="150.54296875" style="50" customWidth="1"/>
    <col min="4" max="16384" width="9" style="50"/>
  </cols>
  <sheetData>
    <row r="1" spans="2:3" ht="10.15" customHeight="1"/>
    <row r="2" spans="2:3" ht="28" customHeight="1">
      <c r="B2" s="565" t="s">
        <v>1009</v>
      </c>
      <c r="C2" s="566"/>
    </row>
    <row r="3" spans="2:3" ht="14.5" customHeight="1">
      <c r="B3" s="172"/>
    </row>
    <row r="4" spans="2:3">
      <c r="B4" s="2"/>
      <c r="C4" s="83" t="s">
        <v>1952</v>
      </c>
    </row>
    <row r="5" spans="2:3" ht="101.5">
      <c r="B5" s="83" t="s">
        <v>71</v>
      </c>
      <c r="C5" s="6" t="s">
        <v>1890</v>
      </c>
    </row>
    <row r="6" spans="2:3">
      <c r="B6" s="83" t="s">
        <v>72</v>
      </c>
      <c r="C6" s="6" t="s">
        <v>1894</v>
      </c>
    </row>
  </sheetData>
  <mergeCells count="1">
    <mergeCell ref="B2:C2"/>
  </mergeCells>
  <conditionalFormatting sqref="C5">
    <cfRule type="cellIs" dxfId="15" priority="2" stopIfTrue="1" operator="lessThan">
      <formula>0</formula>
    </cfRule>
  </conditionalFormatting>
  <conditionalFormatting sqref="C6">
    <cfRule type="cellIs" dxfId="14" priority="1" stopIfTrue="1" operator="lessThan">
      <formula>0</formula>
    </cfRule>
  </conditionalFormatting>
  <pageMargins left="0.70866141732283472" right="0.70866141732283472" top="0.74803149606299213" bottom="0.74803149606299213" header="0.31496062992125984" footer="0.31496062992125984"/>
  <pageSetup paperSize="9" orientation="landscape" r:id="rId1"/>
  <headerFooter>
    <oddHeader>&amp;CEN
Annex I</oddHeader>
    <oddFooter>&amp;C&amp;"Calibri"&amp;11&amp;K000000&amp;P_x000D_&amp;1#&amp;"Calibri"&amp;10&amp;K000000Internal</oddFooter>
  </headerFooter>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pageSetUpPr fitToPage="1"/>
  </sheetPr>
  <dimension ref="A1:I27"/>
  <sheetViews>
    <sheetView showGridLines="0" showRowColHeaders="0" zoomScaleNormal="100" zoomScaleSheetLayoutView="100" zoomScalePageLayoutView="90" workbookViewId="0">
      <pane xSplit="3" ySplit="8" topLeftCell="D9" activePane="bottomRight" state="frozen"/>
      <selection pane="topRight" activeCell="D1" sqref="D1"/>
      <selection pane="bottomLeft" activeCell="A9" sqref="A9"/>
      <selection pane="bottomRight" activeCell="D9" sqref="D9"/>
    </sheetView>
  </sheetViews>
  <sheetFormatPr defaultColWidth="11.54296875" defaultRowHeight="14.5"/>
  <cols>
    <col min="1" max="1" width="2.54296875" style="50" customWidth="1"/>
    <col min="2" max="2" width="25.7265625" style="50" customWidth="1"/>
    <col min="3" max="3" width="7.54296875" style="50" customWidth="1"/>
    <col min="4" max="9" width="20.1796875" style="50" customWidth="1"/>
    <col min="10" max="16384" width="11.54296875" style="50"/>
  </cols>
  <sheetData>
    <row r="1" spans="1:9" ht="10.15" customHeight="1"/>
    <row r="2" spans="1:9" ht="28" customHeight="1">
      <c r="B2" s="641" t="s">
        <v>1688</v>
      </c>
      <c r="C2" s="641"/>
      <c r="D2" s="641"/>
      <c r="E2" s="641"/>
      <c r="F2" s="641"/>
      <c r="G2" s="641"/>
      <c r="H2" s="641"/>
      <c r="I2" s="641"/>
    </row>
    <row r="3" spans="1:9" ht="14.5" customHeight="1">
      <c r="B3" s="172" t="s">
        <v>1</v>
      </c>
      <c r="C3" s="8"/>
      <c r="D3" s="8"/>
      <c r="E3" s="8"/>
      <c r="F3" s="8"/>
      <c r="G3" s="8"/>
      <c r="H3" s="8"/>
    </row>
    <row r="4" spans="1:9" ht="14.5" customHeight="1">
      <c r="B4" s="639" t="s">
        <v>1057</v>
      </c>
      <c r="C4" s="640"/>
      <c r="D4" s="216"/>
      <c r="E4" s="217"/>
      <c r="F4" s="217"/>
      <c r="G4" s="217"/>
      <c r="H4" s="217"/>
      <c r="I4" s="217"/>
    </row>
    <row r="5" spans="1:9" ht="18.75" customHeight="1">
      <c r="B5" s="35"/>
      <c r="C5" s="35"/>
      <c r="D5" s="36"/>
      <c r="E5" s="36"/>
      <c r="F5" s="36"/>
      <c r="G5" s="36"/>
      <c r="H5" s="36"/>
    </row>
    <row r="6" spans="1:9" ht="45" customHeight="1">
      <c r="D6" s="646" t="s">
        <v>521</v>
      </c>
      <c r="E6" s="647"/>
      <c r="F6" s="648" t="s">
        <v>522</v>
      </c>
      <c r="G6" s="650" t="s">
        <v>523</v>
      </c>
      <c r="H6" s="648" t="s">
        <v>524</v>
      </c>
      <c r="I6" s="650" t="s">
        <v>525</v>
      </c>
    </row>
    <row r="7" spans="1:9" ht="45" customHeight="1">
      <c r="B7" s="61" t="s">
        <v>1681</v>
      </c>
      <c r="D7" s="268"/>
      <c r="E7" s="99" t="s">
        <v>526</v>
      </c>
      <c r="F7" s="649"/>
      <c r="G7" s="651"/>
      <c r="H7" s="649"/>
      <c r="I7" s="651"/>
    </row>
    <row r="8" spans="1:9" s="35" customFormat="1" ht="15" customHeight="1">
      <c r="A8" s="50"/>
      <c r="B8" s="184" t="s">
        <v>459</v>
      </c>
      <c r="C8" s="88" t="s">
        <v>0</v>
      </c>
      <c r="D8" s="97" t="s">
        <v>6</v>
      </c>
      <c r="E8" s="97" t="s">
        <v>33</v>
      </c>
      <c r="F8" s="97" t="s">
        <v>34</v>
      </c>
      <c r="G8" s="97" t="s">
        <v>73</v>
      </c>
      <c r="H8" s="97" t="s">
        <v>74</v>
      </c>
      <c r="I8" s="97" t="s">
        <v>100</v>
      </c>
    </row>
    <row r="9" spans="1:9" s="35" customFormat="1">
      <c r="A9" s="50"/>
      <c r="B9" s="181" t="s">
        <v>407</v>
      </c>
      <c r="C9" s="86" t="s">
        <v>1689</v>
      </c>
      <c r="D9" s="252"/>
      <c r="E9" s="252"/>
      <c r="F9" s="251"/>
      <c r="G9" s="251"/>
      <c r="H9" s="251"/>
      <c r="I9" s="251"/>
    </row>
    <row r="10" spans="1:9">
      <c r="B10" s="182" t="s">
        <v>467</v>
      </c>
      <c r="C10" s="86" t="s">
        <v>1690</v>
      </c>
      <c r="D10" s="252"/>
      <c r="E10" s="252"/>
      <c r="F10" s="251"/>
      <c r="G10" s="251"/>
      <c r="H10" s="251"/>
      <c r="I10" s="251"/>
    </row>
    <row r="11" spans="1:9">
      <c r="B11" s="182" t="s">
        <v>468</v>
      </c>
      <c r="C11" s="86" t="s">
        <v>1691</v>
      </c>
      <c r="D11" s="252"/>
      <c r="E11" s="252"/>
      <c r="F11" s="251"/>
      <c r="G11" s="251"/>
      <c r="H11" s="251"/>
      <c r="I11" s="251"/>
    </row>
    <row r="12" spans="1:9">
      <c r="B12" s="181" t="s">
        <v>408</v>
      </c>
      <c r="C12" s="86" t="s">
        <v>1692</v>
      </c>
      <c r="D12" s="252"/>
      <c r="E12" s="252"/>
      <c r="F12" s="251"/>
      <c r="G12" s="251"/>
      <c r="H12" s="251"/>
      <c r="I12" s="251"/>
    </row>
    <row r="13" spans="1:9">
      <c r="B13" s="181" t="s">
        <v>409</v>
      </c>
      <c r="C13" s="86" t="s">
        <v>1693</v>
      </c>
      <c r="D13" s="252"/>
      <c r="E13" s="252"/>
      <c r="F13" s="251"/>
      <c r="G13" s="251"/>
      <c r="H13" s="251"/>
      <c r="I13" s="251"/>
    </row>
    <row r="14" spans="1:9">
      <c r="B14" s="181" t="s">
        <v>410</v>
      </c>
      <c r="C14" s="86" t="s">
        <v>1694</v>
      </c>
      <c r="D14" s="252"/>
      <c r="E14" s="252"/>
      <c r="F14" s="251"/>
      <c r="G14" s="251"/>
      <c r="H14" s="251"/>
      <c r="I14" s="251"/>
    </row>
    <row r="15" spans="1:9">
      <c r="B15" s="181" t="s">
        <v>411</v>
      </c>
      <c r="C15" s="86" t="s">
        <v>1695</v>
      </c>
      <c r="D15" s="252"/>
      <c r="E15" s="252"/>
      <c r="F15" s="251"/>
      <c r="G15" s="251"/>
      <c r="H15" s="251"/>
      <c r="I15" s="251"/>
    </row>
    <row r="16" spans="1:9">
      <c r="B16" s="182" t="s">
        <v>469</v>
      </c>
      <c r="C16" s="86" t="s">
        <v>1696</v>
      </c>
      <c r="D16" s="252"/>
      <c r="E16" s="252"/>
      <c r="F16" s="251"/>
      <c r="G16" s="251"/>
      <c r="H16" s="251"/>
      <c r="I16" s="251"/>
    </row>
    <row r="17" spans="2:9">
      <c r="B17" s="182" t="s">
        <v>470</v>
      </c>
      <c r="C17" s="86" t="s">
        <v>1697</v>
      </c>
      <c r="D17" s="252"/>
      <c r="E17" s="252"/>
      <c r="F17" s="251"/>
      <c r="G17" s="251"/>
      <c r="H17" s="251"/>
      <c r="I17" s="251"/>
    </row>
    <row r="18" spans="2:9">
      <c r="B18" s="181" t="s">
        <v>412</v>
      </c>
      <c r="C18" s="86" t="s">
        <v>1698</v>
      </c>
      <c r="D18" s="252"/>
      <c r="E18" s="252"/>
      <c r="F18" s="251"/>
      <c r="G18" s="251"/>
      <c r="H18" s="251"/>
      <c r="I18" s="251"/>
    </row>
    <row r="19" spans="2:9">
      <c r="B19" s="182" t="s">
        <v>471</v>
      </c>
      <c r="C19" s="86" t="s">
        <v>1699</v>
      </c>
      <c r="D19" s="252"/>
      <c r="E19" s="252"/>
      <c r="F19" s="251"/>
      <c r="G19" s="251"/>
      <c r="H19" s="251"/>
      <c r="I19" s="251"/>
    </row>
    <row r="20" spans="2:9">
      <c r="B20" s="182" t="s">
        <v>472</v>
      </c>
      <c r="C20" s="86" t="s">
        <v>1700</v>
      </c>
      <c r="D20" s="252"/>
      <c r="E20" s="252"/>
      <c r="F20" s="251"/>
      <c r="G20" s="251"/>
      <c r="H20" s="251"/>
      <c r="I20" s="251"/>
    </row>
    <row r="21" spans="2:9">
      <c r="B21" s="181" t="s">
        <v>413</v>
      </c>
      <c r="C21" s="86" t="s">
        <v>1701</v>
      </c>
      <c r="D21" s="252"/>
      <c r="E21" s="252"/>
      <c r="F21" s="251"/>
      <c r="G21" s="251"/>
      <c r="H21" s="251"/>
      <c r="I21" s="251"/>
    </row>
    <row r="22" spans="2:9">
      <c r="B22" s="182" t="s">
        <v>473</v>
      </c>
      <c r="C22" s="86" t="s">
        <v>1702</v>
      </c>
      <c r="D22" s="252"/>
      <c r="E22" s="252"/>
      <c r="F22" s="251"/>
      <c r="G22" s="251"/>
      <c r="H22" s="251"/>
      <c r="I22" s="251"/>
    </row>
    <row r="23" spans="2:9">
      <c r="B23" s="183" t="s">
        <v>474</v>
      </c>
      <c r="C23" s="86" t="s">
        <v>1703</v>
      </c>
      <c r="D23" s="252"/>
      <c r="E23" s="252"/>
      <c r="F23" s="251"/>
      <c r="G23" s="251"/>
      <c r="H23" s="251"/>
      <c r="I23" s="251"/>
    </row>
    <row r="24" spans="2:9">
      <c r="B24" s="182" t="s">
        <v>475</v>
      </c>
      <c r="C24" s="86" t="s">
        <v>1704</v>
      </c>
      <c r="D24" s="252"/>
      <c r="E24" s="252"/>
      <c r="F24" s="251"/>
      <c r="G24" s="251"/>
      <c r="H24" s="251"/>
      <c r="I24" s="251"/>
    </row>
    <row r="25" spans="2:9">
      <c r="B25" s="181" t="s">
        <v>414</v>
      </c>
      <c r="C25" s="86" t="s">
        <v>1705</v>
      </c>
      <c r="D25" s="252"/>
      <c r="E25" s="252"/>
      <c r="F25" s="251"/>
      <c r="G25" s="251"/>
      <c r="H25" s="251"/>
      <c r="I25" s="251"/>
    </row>
    <row r="27" spans="2:9">
      <c r="B27" s="145"/>
    </row>
  </sheetData>
  <mergeCells count="7">
    <mergeCell ref="B2:I2"/>
    <mergeCell ref="B4:C4"/>
    <mergeCell ref="D6:E6"/>
    <mergeCell ref="F6:F7"/>
    <mergeCell ref="G6:G7"/>
    <mergeCell ref="H6:H7"/>
    <mergeCell ref="I6:I7"/>
  </mergeCells>
  <pageMargins left="0.70866141732283472" right="0.70866141732283472" top="0.78740157480314965" bottom="0.78740157480314965" header="0.31496062992125984" footer="0.31496062992125984"/>
  <pageSetup paperSize="9" scale="79" orientation="landscape" cellComments="asDisplayed" r:id="rId1"/>
  <headerFooter>
    <oddHeader>&amp;CEN
Annex XXI</oddHeader>
    <oddFooter>&amp;C&amp;"Calibri"&amp;11&amp;K000000&amp;P_x000D_&amp;1#&amp;"Calibri"&amp;10&amp;K000000Internal</oddFooter>
  </headerFooter>
  <drawing r:id="rId2"/>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sheetPr codeName="Sheet59">
    <pageSetUpPr fitToPage="1"/>
  </sheetPr>
  <dimension ref="B1:C9"/>
  <sheetViews>
    <sheetView showGridLines="0" showRowColHeaders="0" zoomScale="60" zoomScaleNormal="60" workbookViewId="0">
      <selection activeCell="L40" sqref="L40"/>
    </sheetView>
  </sheetViews>
  <sheetFormatPr defaultColWidth="11.54296875" defaultRowHeight="14.5"/>
  <cols>
    <col min="1" max="1" width="2.54296875" style="50" customWidth="1"/>
    <col min="2" max="2" width="37.81640625" style="50" customWidth="1"/>
    <col min="3" max="3" width="87.453125" style="50" customWidth="1"/>
    <col min="4" max="16384" width="11.54296875" style="50"/>
  </cols>
  <sheetData>
    <row r="1" spans="2:3" ht="10.15" customHeight="1"/>
    <row r="2" spans="2:3" ht="28" customHeight="1">
      <c r="B2" s="565" t="s">
        <v>1017</v>
      </c>
      <c r="C2" s="566"/>
    </row>
    <row r="3" spans="2:3" ht="14.5" customHeight="1">
      <c r="B3" s="170"/>
      <c r="C3" s="13"/>
    </row>
    <row r="4" spans="2:3">
      <c r="C4" s="392" t="s">
        <v>1952</v>
      </c>
    </row>
    <row r="5" spans="2:3" ht="26">
      <c r="B5" s="190" t="s">
        <v>1977</v>
      </c>
      <c r="C5" s="300" t="s">
        <v>1925</v>
      </c>
    </row>
    <row r="6" spans="2:3" ht="26">
      <c r="B6" s="191" t="s">
        <v>1978</v>
      </c>
      <c r="C6" s="300" t="s">
        <v>1926</v>
      </c>
    </row>
    <row r="7" spans="2:3" ht="26">
      <c r="B7" s="487" t="s">
        <v>1979</v>
      </c>
      <c r="C7" s="300" t="s">
        <v>1927</v>
      </c>
    </row>
    <row r="8" spans="2:3" ht="29">
      <c r="B8" s="487" t="s">
        <v>1980</v>
      </c>
      <c r="C8" s="55" t="s">
        <v>1769</v>
      </c>
    </row>
    <row r="9" spans="2:3" ht="26">
      <c r="B9" s="488" t="s">
        <v>1981</v>
      </c>
      <c r="C9" s="300" t="s">
        <v>1928</v>
      </c>
    </row>
  </sheetData>
  <mergeCells count="1">
    <mergeCell ref="B2:C2"/>
  </mergeCells>
  <pageMargins left="0.70866141732283472" right="0.70866141732283472" top="0.74803149606299213" bottom="0.74803149606299213" header="0.31496062992125984" footer="0.31496062992125984"/>
  <pageSetup paperSize="9" scale="71" orientation="landscape" r:id="rId1"/>
  <headerFooter>
    <oddHeader>&amp;L
&amp;CEN 
Annex XXV</oddHeader>
    <oddFooter>&amp;C&amp;"Calibri"&amp;11&amp;K000000&amp;P_x000D_&amp;1#&amp;"Calibri"&amp;10&amp;K000000Internal</oddFooter>
  </headerFooter>
  <drawing r:id="rId2"/>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sheetPr codeName="Sheet60">
    <pageSetUpPr fitToPage="1"/>
  </sheetPr>
  <dimension ref="A1:K38"/>
  <sheetViews>
    <sheetView showGridLines="0" showRowColHeaders="0" zoomScale="60" zoomScaleNormal="60" zoomScalePageLayoutView="90" workbookViewId="0">
      <selection activeCell="H26" sqref="H26"/>
    </sheetView>
  </sheetViews>
  <sheetFormatPr defaultColWidth="9.1796875" defaultRowHeight="14.5"/>
  <cols>
    <col min="1" max="1" width="2.54296875" style="69" customWidth="1"/>
    <col min="2" max="2" width="58.453125" style="50" customWidth="1"/>
    <col min="3" max="10" width="18.54296875" style="50" customWidth="1"/>
    <col min="11" max="16384" width="9.1796875" style="50"/>
  </cols>
  <sheetData>
    <row r="1" spans="1:11" ht="10.15" customHeight="1">
      <c r="B1" s="69"/>
    </row>
    <row r="2" spans="1:11" ht="28" customHeight="1">
      <c r="A2" s="2"/>
      <c r="B2" s="565" t="s">
        <v>981</v>
      </c>
      <c r="C2" s="566"/>
      <c r="D2" s="566"/>
      <c r="E2" s="566"/>
      <c r="F2" s="566"/>
      <c r="G2" s="566"/>
      <c r="H2" s="566"/>
      <c r="I2" s="566"/>
      <c r="J2" s="566"/>
    </row>
    <row r="3" spans="1:11" ht="14.5" customHeight="1">
      <c r="A3" s="54"/>
      <c r="B3" s="172"/>
      <c r="C3" s="54"/>
      <c r="D3" s="54"/>
      <c r="E3" s="54"/>
      <c r="F3" s="54"/>
      <c r="G3" s="54"/>
      <c r="H3" s="54"/>
      <c r="I3" s="54"/>
      <c r="J3" s="54"/>
      <c r="K3" s="127"/>
    </row>
    <row r="4" spans="1:11">
      <c r="A4" s="54"/>
      <c r="B4" s="127"/>
      <c r="K4" s="127"/>
    </row>
    <row r="5" spans="1:11" ht="66" customHeight="1">
      <c r="A5" s="54"/>
      <c r="C5" s="89" t="s">
        <v>368</v>
      </c>
      <c r="D5" s="89" t="s">
        <v>369</v>
      </c>
      <c r="E5" s="89" t="s">
        <v>370</v>
      </c>
      <c r="F5" s="89" t="s">
        <v>949</v>
      </c>
      <c r="G5" s="89" t="s">
        <v>371</v>
      </c>
      <c r="H5" s="89" t="s">
        <v>372</v>
      </c>
      <c r="I5" s="89" t="s">
        <v>70</v>
      </c>
      <c r="J5" s="89" t="s">
        <v>373</v>
      </c>
      <c r="K5" s="127"/>
    </row>
    <row r="6" spans="1:11">
      <c r="B6" s="410" t="s">
        <v>374</v>
      </c>
      <c r="C6" s="252"/>
      <c r="D6" s="252"/>
      <c r="E6" s="96"/>
      <c r="F6" s="134">
        <v>1.4</v>
      </c>
      <c r="G6" s="252"/>
      <c r="H6" s="252"/>
      <c r="I6" s="252"/>
      <c r="J6" s="252"/>
      <c r="K6" s="127"/>
    </row>
    <row r="7" spans="1:11">
      <c r="B7" s="410" t="s">
        <v>375</v>
      </c>
      <c r="C7" s="252"/>
      <c r="D7" s="252"/>
      <c r="E7" s="96"/>
      <c r="F7" s="130">
        <v>1.4</v>
      </c>
      <c r="G7" s="252"/>
      <c r="H7" s="252"/>
      <c r="I7" s="252"/>
      <c r="J7" s="252"/>
      <c r="K7" s="127"/>
    </row>
    <row r="8" spans="1:11">
      <c r="B8" s="410" t="s">
        <v>376</v>
      </c>
      <c r="C8" s="252">
        <v>21616506.960000001</v>
      </c>
      <c r="D8" s="252">
        <v>25841563.973999999</v>
      </c>
      <c r="E8" s="96"/>
      <c r="F8" s="130">
        <v>1.4</v>
      </c>
      <c r="G8" s="252">
        <v>84444272.715000004</v>
      </c>
      <c r="H8" s="252">
        <v>66441299.303999998</v>
      </c>
      <c r="I8" s="252">
        <v>66441299.303999998</v>
      </c>
      <c r="J8" s="252">
        <v>33005973.506999999</v>
      </c>
      <c r="K8" s="127"/>
    </row>
    <row r="9" spans="1:11">
      <c r="B9" s="378" t="s">
        <v>377</v>
      </c>
      <c r="C9" s="601"/>
      <c r="D9" s="603"/>
      <c r="E9" s="252"/>
      <c r="F9" s="252"/>
      <c r="G9" s="252"/>
      <c r="H9" s="252"/>
      <c r="I9" s="252"/>
      <c r="J9" s="252"/>
      <c r="K9" s="127"/>
    </row>
    <row r="10" spans="1:11">
      <c r="B10" s="451" t="s">
        <v>378</v>
      </c>
      <c r="C10" s="601"/>
      <c r="D10" s="603"/>
      <c r="E10" s="252"/>
      <c r="F10" s="96"/>
      <c r="G10" s="252"/>
      <c r="H10" s="252"/>
      <c r="I10" s="252"/>
      <c r="J10" s="252"/>
      <c r="K10" s="127"/>
    </row>
    <row r="11" spans="1:11" ht="14" customHeight="1">
      <c r="B11" s="451" t="s">
        <v>379</v>
      </c>
      <c r="C11" s="601"/>
      <c r="D11" s="603"/>
      <c r="E11" s="252"/>
      <c r="F11" s="96"/>
      <c r="G11" s="252"/>
      <c r="H11" s="252"/>
      <c r="I11" s="252"/>
      <c r="J11" s="252"/>
      <c r="K11" s="375"/>
    </row>
    <row r="12" spans="1:11">
      <c r="B12" s="451" t="s">
        <v>380</v>
      </c>
      <c r="C12" s="601"/>
      <c r="D12" s="603"/>
      <c r="E12" s="252"/>
      <c r="F12" s="96"/>
      <c r="G12" s="252"/>
      <c r="H12" s="252"/>
      <c r="I12" s="252"/>
      <c r="J12" s="252"/>
      <c r="K12" s="127"/>
    </row>
    <row r="13" spans="1:11">
      <c r="B13" s="378" t="s">
        <v>381</v>
      </c>
      <c r="C13" s="601"/>
      <c r="D13" s="602"/>
      <c r="E13" s="602"/>
      <c r="F13" s="603"/>
      <c r="G13" s="252"/>
      <c r="H13" s="252"/>
      <c r="I13" s="252"/>
      <c r="J13" s="252"/>
      <c r="K13" s="127"/>
    </row>
    <row r="14" spans="1:11">
      <c r="B14" s="378" t="s">
        <v>382</v>
      </c>
      <c r="C14" s="601"/>
      <c r="D14" s="602"/>
      <c r="E14" s="602"/>
      <c r="F14" s="603"/>
      <c r="G14" s="252">
        <v>2211086983.5</v>
      </c>
      <c r="H14" s="252">
        <v>320261590.70999998</v>
      </c>
      <c r="I14" s="252">
        <v>320261590.70999998</v>
      </c>
      <c r="J14" s="252">
        <v>126857952.40000001</v>
      </c>
      <c r="K14" s="127"/>
    </row>
    <row r="15" spans="1:11">
      <c r="B15" s="378" t="s">
        <v>383</v>
      </c>
      <c r="C15" s="601"/>
      <c r="D15" s="602"/>
      <c r="E15" s="602"/>
      <c r="F15" s="603"/>
      <c r="G15" s="252"/>
      <c r="H15" s="252"/>
      <c r="I15" s="252"/>
      <c r="J15" s="252"/>
      <c r="K15" s="127"/>
    </row>
    <row r="16" spans="1:11">
      <c r="B16" s="105" t="s">
        <v>32</v>
      </c>
      <c r="C16" s="601"/>
      <c r="D16" s="602"/>
      <c r="E16" s="602"/>
      <c r="F16" s="603"/>
      <c r="G16" s="401">
        <v>2295531256.2150002</v>
      </c>
      <c r="H16" s="401">
        <v>386702890.00999999</v>
      </c>
      <c r="I16" s="401">
        <v>386702890.00999999</v>
      </c>
      <c r="J16" s="401">
        <v>159863925.90000001</v>
      </c>
      <c r="K16" s="127"/>
    </row>
    <row r="37" spans="11:11">
      <c r="K37" s="30"/>
    </row>
    <row r="38" spans="11:11">
      <c r="K38" s="30"/>
    </row>
  </sheetData>
  <mergeCells count="9">
    <mergeCell ref="C16:F16"/>
    <mergeCell ref="C14:F14"/>
    <mergeCell ref="C13:F13"/>
    <mergeCell ref="C12:D12"/>
    <mergeCell ref="B2:J2"/>
    <mergeCell ref="C15:F15"/>
    <mergeCell ref="C11:D11"/>
    <mergeCell ref="C10:D10"/>
    <mergeCell ref="C9:D9"/>
  </mergeCells>
  <pageMargins left="0.70866141732283472" right="0.70866141732283472" top="0.74803149606299213" bottom="0.74803149606299213" header="0.31496062992125984" footer="0.31496062992125984"/>
  <pageSetup paperSize="9" scale="60" orientation="landscape" r:id="rId1"/>
  <headerFooter>
    <oddHeader>&amp;CEN
Annex XXV</oddHeader>
    <oddFooter>&amp;C&amp;"Calibri"&amp;11&amp;K000000&amp;P_x000D_&amp;1#&amp;"Calibri"&amp;10&amp;K000000Internal</oddFooter>
  </headerFooter>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sheetPr codeName="Sheet61">
    <pageSetUpPr fitToPage="1"/>
  </sheetPr>
  <dimension ref="A1:D15"/>
  <sheetViews>
    <sheetView showGridLines="0" showRowColHeaders="0" zoomScale="60" zoomScaleNormal="60" workbookViewId="0">
      <selection activeCell="O16" sqref="O16"/>
    </sheetView>
  </sheetViews>
  <sheetFormatPr defaultColWidth="9.1796875" defaultRowHeight="14.5"/>
  <cols>
    <col min="1" max="1" width="2.54296875" style="50" customWidth="1"/>
    <col min="2" max="2" width="79.453125" style="50" customWidth="1"/>
    <col min="3" max="4" width="18.54296875" style="50" customWidth="1"/>
    <col min="5" max="16384" width="9.1796875" style="50"/>
  </cols>
  <sheetData>
    <row r="1" spans="1:4" ht="10.15" customHeight="1"/>
    <row r="2" spans="1:4" ht="28" customHeight="1">
      <c r="B2" s="565" t="s">
        <v>982</v>
      </c>
      <c r="C2" s="566"/>
      <c r="D2" s="566"/>
    </row>
    <row r="3" spans="1:4" ht="14.5" customHeight="1">
      <c r="B3" s="172"/>
    </row>
    <row r="4" spans="1:4">
      <c r="A4" s="127"/>
      <c r="B4" s="2"/>
    </row>
    <row r="5" spans="1:4">
      <c r="A5" s="127"/>
      <c r="B5" s="623"/>
      <c r="C5" s="587" t="s">
        <v>70</v>
      </c>
      <c r="D5" s="571" t="s">
        <v>373</v>
      </c>
    </row>
    <row r="6" spans="1:4" ht="15" customHeight="1">
      <c r="A6" s="127"/>
      <c r="B6" s="623"/>
      <c r="C6" s="587"/>
      <c r="D6" s="571"/>
    </row>
    <row r="7" spans="1:4">
      <c r="B7" s="410" t="s">
        <v>384</v>
      </c>
      <c r="C7" s="252"/>
      <c r="D7" s="252"/>
    </row>
    <row r="8" spans="1:4">
      <c r="B8" s="410" t="s">
        <v>385</v>
      </c>
      <c r="C8" s="222"/>
      <c r="D8" s="252"/>
    </row>
    <row r="9" spans="1:4">
      <c r="B9" s="410" t="s">
        <v>386</v>
      </c>
      <c r="C9" s="222"/>
      <c r="D9" s="252"/>
    </row>
    <row r="10" spans="1:4">
      <c r="B10" s="410" t="s">
        <v>387</v>
      </c>
      <c r="C10" s="252">
        <v>63565752.619000003</v>
      </c>
      <c r="D10" s="252">
        <v>41551663.552500002</v>
      </c>
    </row>
    <row r="11" spans="1:4">
      <c r="B11" s="490" t="s">
        <v>959</v>
      </c>
      <c r="C11" s="252"/>
      <c r="D11" s="252"/>
    </row>
    <row r="12" spans="1:4">
      <c r="B12" s="110" t="s">
        <v>388</v>
      </c>
      <c r="C12" s="489">
        <v>63565752.619000003</v>
      </c>
      <c r="D12" s="489">
        <v>41551663.552500002</v>
      </c>
    </row>
    <row r="13" spans="1:4">
      <c r="B13" s="9"/>
    </row>
    <row r="14" spans="1:4">
      <c r="A14" s="127"/>
    </row>
    <row r="15" spans="1:4">
      <c r="A15" s="127"/>
    </row>
  </sheetData>
  <mergeCells count="4">
    <mergeCell ref="B5:B6"/>
    <mergeCell ref="C5:C6"/>
    <mergeCell ref="D5:D6"/>
    <mergeCell ref="B2:D2"/>
  </mergeCells>
  <pageMargins left="0.70866141732283472" right="0.70866141732283472" top="0.74803149606299213" bottom="0.74803149606299213" header="0.31496062992125984" footer="0.31496062992125984"/>
  <pageSetup paperSize="9" orientation="landscape" r:id="rId1"/>
  <headerFooter>
    <oddHeader>&amp;CEN
Annex XXV</oddHeader>
    <oddFooter>&amp;C&amp;"Calibri"&amp;11&amp;K000000&amp;P_x000D_&amp;1#&amp;"Calibri"&amp;10&amp;K000000Internal</oddFooter>
  </headerFooter>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sheetPr codeName="Sheet62">
    <pageSetUpPr fitToPage="1"/>
  </sheetPr>
  <dimension ref="A1:P19"/>
  <sheetViews>
    <sheetView zoomScale="60" zoomScaleNormal="60" workbookViewId="0">
      <selection activeCell="V11" sqref="V11"/>
    </sheetView>
  </sheetViews>
  <sheetFormatPr defaultColWidth="9.1796875" defaultRowHeight="14.5"/>
  <cols>
    <col min="1" max="1" width="2.54296875" style="52" customWidth="1"/>
    <col min="2" max="2" width="57.08984375" style="50" bestFit="1" customWidth="1"/>
    <col min="3" max="13" width="18.54296875" style="50" customWidth="1"/>
    <col min="14" max="14" width="18.54296875" style="9" customWidth="1"/>
    <col min="15" max="16384" width="9.1796875" style="50"/>
  </cols>
  <sheetData>
    <row r="1" spans="1:16" ht="10.15" customHeight="1"/>
    <row r="2" spans="1:16" ht="28" customHeight="1">
      <c r="A2" s="2"/>
      <c r="B2" s="565" t="s">
        <v>983</v>
      </c>
      <c r="C2" s="566"/>
      <c r="D2" s="566"/>
      <c r="E2" s="566"/>
      <c r="F2" s="566"/>
      <c r="G2" s="566"/>
      <c r="H2" s="566"/>
      <c r="I2" s="566"/>
      <c r="J2" s="566"/>
      <c r="K2" s="566"/>
      <c r="L2" s="566"/>
      <c r="M2" s="566"/>
      <c r="N2" s="566"/>
    </row>
    <row r="3" spans="1:16" ht="14.5" customHeight="1">
      <c r="A3" s="31"/>
      <c r="B3" s="172"/>
    </row>
    <row r="4" spans="1:16" ht="20.149999999999999" customHeight="1">
      <c r="A4" s="31"/>
    </row>
    <row r="5" spans="1:16" ht="20.149999999999999" customHeight="1">
      <c r="A5" s="31"/>
      <c r="C5" s="571" t="s">
        <v>389</v>
      </c>
      <c r="D5" s="571"/>
      <c r="E5" s="571"/>
      <c r="F5" s="571"/>
      <c r="G5" s="571"/>
      <c r="H5" s="571"/>
      <c r="I5" s="571"/>
      <c r="J5" s="571"/>
      <c r="K5" s="571"/>
      <c r="L5" s="571"/>
      <c r="M5" s="571"/>
      <c r="N5" s="652" t="s">
        <v>948</v>
      </c>
    </row>
    <row r="6" spans="1:16" ht="31.5" customHeight="1">
      <c r="A6" s="31"/>
      <c r="C6" s="475">
        <v>0</v>
      </c>
      <c r="D6" s="475">
        <v>0.02</v>
      </c>
      <c r="E6" s="475">
        <v>0.04</v>
      </c>
      <c r="F6" s="475">
        <v>0.1</v>
      </c>
      <c r="G6" s="475">
        <v>0.2</v>
      </c>
      <c r="H6" s="475">
        <v>0.5</v>
      </c>
      <c r="I6" s="475">
        <v>0.7</v>
      </c>
      <c r="J6" s="475">
        <v>0.75</v>
      </c>
      <c r="K6" s="475">
        <v>1</v>
      </c>
      <c r="L6" s="475">
        <v>1.5</v>
      </c>
      <c r="M6" s="392" t="s">
        <v>390</v>
      </c>
      <c r="N6" s="653"/>
    </row>
    <row r="7" spans="1:16">
      <c r="B7" s="485" t="s">
        <v>391</v>
      </c>
      <c r="C7" s="252">
        <v>66545685.913999997</v>
      </c>
      <c r="D7" s="252"/>
      <c r="E7" s="252"/>
      <c r="F7" s="252"/>
      <c r="G7" s="252"/>
      <c r="H7" s="252"/>
      <c r="I7" s="252"/>
      <c r="J7" s="252"/>
      <c r="K7" s="252"/>
      <c r="L7" s="252"/>
      <c r="M7" s="252"/>
      <c r="N7" s="491">
        <v>66545685.913999997</v>
      </c>
    </row>
    <row r="8" spans="1:16">
      <c r="B8" s="485" t="s">
        <v>392</v>
      </c>
      <c r="C8" s="252"/>
      <c r="D8" s="252"/>
      <c r="E8" s="252"/>
      <c r="F8" s="252"/>
      <c r="G8" s="252"/>
      <c r="H8" s="252"/>
      <c r="I8" s="252"/>
      <c r="J8" s="252"/>
      <c r="K8" s="252"/>
      <c r="L8" s="252"/>
      <c r="M8" s="252"/>
      <c r="N8" s="491"/>
    </row>
    <row r="9" spans="1:16">
      <c r="B9" s="485" t="s">
        <v>393</v>
      </c>
      <c r="C9" s="252"/>
      <c r="D9" s="252"/>
      <c r="E9" s="252"/>
      <c r="F9" s="252"/>
      <c r="G9" s="252"/>
      <c r="H9" s="252"/>
      <c r="I9" s="252"/>
      <c r="J9" s="252"/>
      <c r="K9" s="252"/>
      <c r="L9" s="252"/>
      <c r="M9" s="252"/>
      <c r="N9" s="491"/>
    </row>
    <row r="10" spans="1:16">
      <c r="B10" s="485" t="s">
        <v>394</v>
      </c>
      <c r="C10" s="252"/>
      <c r="D10" s="252"/>
      <c r="E10" s="252"/>
      <c r="F10" s="252"/>
      <c r="G10" s="252"/>
      <c r="H10" s="252"/>
      <c r="I10" s="252"/>
      <c r="J10" s="252"/>
      <c r="K10" s="252"/>
      <c r="L10" s="252"/>
      <c r="M10" s="252"/>
      <c r="N10" s="491"/>
    </row>
    <row r="11" spans="1:16">
      <c r="B11" s="485" t="s">
        <v>395</v>
      </c>
      <c r="C11" s="252"/>
      <c r="D11" s="252"/>
      <c r="E11" s="252"/>
      <c r="F11" s="252"/>
      <c r="G11" s="252"/>
      <c r="H11" s="252"/>
      <c r="I11" s="252"/>
      <c r="J11" s="252"/>
      <c r="K11" s="252"/>
      <c r="L11" s="252"/>
      <c r="M11" s="252"/>
      <c r="N11" s="491"/>
    </row>
    <row r="12" spans="1:16">
      <c r="B12" s="485" t="s">
        <v>396</v>
      </c>
      <c r="C12" s="252"/>
      <c r="D12" s="252">
        <v>534263580.50999999</v>
      </c>
      <c r="E12" s="252">
        <v>169451865.05000001</v>
      </c>
      <c r="F12" s="252"/>
      <c r="G12" s="252">
        <v>715587.13370000001</v>
      </c>
      <c r="H12" s="252">
        <v>319441616.95999998</v>
      </c>
      <c r="I12" s="252"/>
      <c r="J12" s="252"/>
      <c r="K12" s="252"/>
      <c r="L12" s="252"/>
      <c r="M12" s="252"/>
      <c r="N12" s="491">
        <v>1023872649.6537</v>
      </c>
      <c r="P12" s="5"/>
    </row>
    <row r="13" spans="1:16">
      <c r="B13" s="485" t="s">
        <v>397</v>
      </c>
      <c r="C13" s="252"/>
      <c r="D13" s="252"/>
      <c r="E13" s="252"/>
      <c r="F13" s="252"/>
      <c r="G13" s="252"/>
      <c r="H13" s="252"/>
      <c r="I13" s="252"/>
      <c r="J13" s="252"/>
      <c r="K13" s="252"/>
      <c r="L13" s="252"/>
      <c r="M13" s="252"/>
      <c r="N13" s="491"/>
    </row>
    <row r="14" spans="1:16">
      <c r="B14" s="485" t="s">
        <v>398</v>
      </c>
      <c r="C14" s="252"/>
      <c r="D14" s="252"/>
      <c r="E14" s="252"/>
      <c r="F14" s="252"/>
      <c r="G14" s="252"/>
      <c r="H14" s="252"/>
      <c r="I14" s="252"/>
      <c r="J14" s="252"/>
      <c r="K14" s="252"/>
      <c r="L14" s="252"/>
      <c r="M14" s="252"/>
      <c r="N14" s="491"/>
    </row>
    <row r="15" spans="1:16">
      <c r="B15" s="485" t="s">
        <v>399</v>
      </c>
      <c r="C15" s="252"/>
      <c r="D15" s="252"/>
      <c r="E15" s="252"/>
      <c r="F15" s="252"/>
      <c r="G15" s="252"/>
      <c r="H15" s="252"/>
      <c r="I15" s="252"/>
      <c r="J15" s="252"/>
      <c r="K15" s="252"/>
      <c r="L15" s="252"/>
      <c r="M15" s="252"/>
      <c r="N15" s="491"/>
    </row>
    <row r="16" spans="1:16">
      <c r="B16" s="485" t="s">
        <v>400</v>
      </c>
      <c r="C16" s="252"/>
      <c r="D16" s="252"/>
      <c r="E16" s="252"/>
      <c r="F16" s="252"/>
      <c r="G16" s="252"/>
      <c r="H16" s="252"/>
      <c r="I16" s="252"/>
      <c r="J16" s="252"/>
      <c r="K16" s="252"/>
      <c r="L16" s="252"/>
      <c r="M16" s="252"/>
      <c r="N16" s="491"/>
    </row>
    <row r="17" spans="2:14">
      <c r="B17" s="146" t="s">
        <v>126</v>
      </c>
      <c r="C17" s="491">
        <v>66545685.913999997</v>
      </c>
      <c r="D17" s="491">
        <v>534263580.50999999</v>
      </c>
      <c r="E17" s="491">
        <v>169451865.05000001</v>
      </c>
      <c r="F17" s="491"/>
      <c r="G17" s="491">
        <v>715587.13370000001</v>
      </c>
      <c r="H17" s="491">
        <v>319441616.95999998</v>
      </c>
      <c r="I17" s="491"/>
      <c r="J17" s="491"/>
      <c r="K17" s="491"/>
      <c r="L17" s="491"/>
      <c r="M17" s="491"/>
      <c r="N17" s="491">
        <v>1090418335.5676999</v>
      </c>
    </row>
    <row r="19" spans="2:14">
      <c r="B19" s="5"/>
    </row>
  </sheetData>
  <mergeCells count="3">
    <mergeCell ref="C5:M5"/>
    <mergeCell ref="B2:N2"/>
    <mergeCell ref="N5:N6"/>
  </mergeCells>
  <pageMargins left="0.70866141732283472" right="0.70866141732283472" top="0.74803149606299213" bottom="0.74803149606299213" header="0.31496062992125984" footer="0.31496062992125984"/>
  <pageSetup paperSize="9" scale="46" orientation="landscape" r:id="rId1"/>
  <headerFooter>
    <oddHeader>&amp;CEN
Annex XXV</oddHeader>
    <oddFooter>&amp;C&amp;"Calibri"&amp;11&amp;K000000&amp;P_x000D_&amp;1#&amp;"Calibri"&amp;10&amp;K000000Internal</oddFooter>
  </headerFooter>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sheetPr codeName="Sheet63"/>
  <dimension ref="A1:U28"/>
  <sheetViews>
    <sheetView showGridLines="0" showRowColHeaders="0" zoomScaleNormal="100" workbookViewId="0">
      <pane xSplit="4" ySplit="7" topLeftCell="E8" activePane="bottomRight" state="frozen"/>
      <selection pane="topRight" activeCell="E1" sqref="E1"/>
      <selection pane="bottomLeft" activeCell="A8" sqref="A8"/>
      <selection pane="bottomRight" activeCell="E8" sqref="E8"/>
    </sheetView>
  </sheetViews>
  <sheetFormatPr defaultColWidth="9.1796875" defaultRowHeight="14.5"/>
  <cols>
    <col min="1" max="1" width="2.54296875" style="50" customWidth="1"/>
    <col min="2" max="2" width="4.453125" style="50" customWidth="1"/>
    <col min="3" max="3" width="29.26953125" style="50" customWidth="1"/>
    <col min="4" max="4" width="7.54296875" style="50" customWidth="1"/>
    <col min="5" max="11" width="16.54296875" style="50" customWidth="1"/>
    <col min="12" max="16384" width="9.1796875" style="50"/>
  </cols>
  <sheetData>
    <row r="1" spans="1:14" ht="10.15" customHeight="1"/>
    <row r="2" spans="1:14" ht="28" customHeight="1">
      <c r="A2" s="72"/>
      <c r="B2" s="641" t="s">
        <v>1684</v>
      </c>
      <c r="C2" s="641"/>
      <c r="D2" s="641"/>
      <c r="E2" s="641"/>
      <c r="F2" s="641"/>
      <c r="G2" s="641"/>
      <c r="H2" s="641"/>
      <c r="I2" s="641"/>
      <c r="J2" s="641"/>
      <c r="K2" s="641"/>
    </row>
    <row r="3" spans="1:14" ht="14.5" customHeight="1">
      <c r="B3" s="172" t="s">
        <v>1</v>
      </c>
      <c r="C3" s="73"/>
      <c r="D3" s="73"/>
      <c r="E3" s="74"/>
      <c r="F3" s="73"/>
      <c r="G3" s="73"/>
      <c r="H3" s="73"/>
      <c r="I3" s="73"/>
      <c r="J3" s="73"/>
      <c r="K3" s="73"/>
      <c r="N3" s="30"/>
    </row>
    <row r="4" spans="1:14">
      <c r="C4" s="654" t="s">
        <v>1057</v>
      </c>
      <c r="D4" s="654"/>
      <c r="E4" s="219"/>
      <c r="F4" s="220"/>
      <c r="G4" s="220"/>
      <c r="H4" s="220"/>
      <c r="I4" s="220"/>
      <c r="J4" s="220"/>
      <c r="K4" s="221"/>
    </row>
    <row r="5" spans="1:14">
      <c r="B5" s="259"/>
      <c r="C5" s="73"/>
    </row>
    <row r="6" spans="1:14" ht="43.5">
      <c r="E6" s="178" t="s">
        <v>70</v>
      </c>
      <c r="F6" s="177" t="s">
        <v>402</v>
      </c>
      <c r="G6" s="177" t="s">
        <v>403</v>
      </c>
      <c r="H6" s="177" t="s">
        <v>404</v>
      </c>
      <c r="I6" s="177" t="s">
        <v>405</v>
      </c>
      <c r="J6" s="177" t="s">
        <v>373</v>
      </c>
      <c r="K6" s="177" t="s">
        <v>406</v>
      </c>
    </row>
    <row r="7" spans="1:14">
      <c r="C7" s="145" t="s">
        <v>401</v>
      </c>
      <c r="D7" s="88" t="s">
        <v>0</v>
      </c>
      <c r="E7" s="84" t="s">
        <v>4</v>
      </c>
      <c r="F7" s="84" t="s">
        <v>5</v>
      </c>
      <c r="G7" s="84" t="s">
        <v>6</v>
      </c>
      <c r="H7" s="84" t="s">
        <v>33</v>
      </c>
      <c r="I7" s="84" t="s">
        <v>34</v>
      </c>
      <c r="J7" s="84" t="s">
        <v>73</v>
      </c>
      <c r="K7" s="84" t="s">
        <v>74</v>
      </c>
    </row>
    <row r="8" spans="1:14" ht="15" customHeight="1">
      <c r="B8" s="147"/>
      <c r="C8" s="175" t="s">
        <v>407</v>
      </c>
      <c r="D8" s="133">
        <v>1</v>
      </c>
      <c r="E8" s="252"/>
      <c r="F8" s="251"/>
      <c r="G8" s="252"/>
      <c r="H8" s="251"/>
      <c r="I8" s="252"/>
      <c r="J8" s="252"/>
      <c r="K8" s="252"/>
    </row>
    <row r="9" spans="1:14" ht="15" customHeight="1">
      <c r="B9" s="147"/>
      <c r="C9" s="175" t="s">
        <v>408</v>
      </c>
      <c r="D9" s="133">
        <v>2</v>
      </c>
      <c r="E9" s="252"/>
      <c r="F9" s="251"/>
      <c r="G9" s="252"/>
      <c r="H9" s="251"/>
      <c r="I9" s="252"/>
      <c r="J9" s="252"/>
      <c r="K9" s="252"/>
    </row>
    <row r="10" spans="1:14" ht="15" customHeight="1">
      <c r="B10" s="147"/>
      <c r="C10" s="175" t="s">
        <v>409</v>
      </c>
      <c r="D10" s="133">
        <v>3</v>
      </c>
      <c r="E10" s="252"/>
      <c r="F10" s="251"/>
      <c r="G10" s="252"/>
      <c r="H10" s="251"/>
      <c r="I10" s="252"/>
      <c r="J10" s="252"/>
      <c r="K10" s="252"/>
    </row>
    <row r="11" spans="1:14" ht="15" customHeight="1">
      <c r="B11" s="147"/>
      <c r="C11" s="175" t="s">
        <v>410</v>
      </c>
      <c r="D11" s="133">
        <v>4</v>
      </c>
      <c r="E11" s="252"/>
      <c r="F11" s="251"/>
      <c r="G11" s="252"/>
      <c r="H11" s="251"/>
      <c r="I11" s="252"/>
      <c r="J11" s="252"/>
      <c r="K11" s="252"/>
    </row>
    <row r="12" spans="1:14" ht="15" customHeight="1">
      <c r="B12" s="147"/>
      <c r="C12" s="175" t="s">
        <v>411</v>
      </c>
      <c r="D12" s="133">
        <v>5</v>
      </c>
      <c r="E12" s="252"/>
      <c r="F12" s="251"/>
      <c r="G12" s="252"/>
      <c r="H12" s="251"/>
      <c r="I12" s="252"/>
      <c r="J12" s="252"/>
      <c r="K12" s="252"/>
    </row>
    <row r="13" spans="1:14" ht="15" customHeight="1">
      <c r="B13" s="147"/>
      <c r="C13" s="175" t="s">
        <v>412</v>
      </c>
      <c r="D13" s="133">
        <v>6</v>
      </c>
      <c r="E13" s="252"/>
      <c r="F13" s="251"/>
      <c r="G13" s="252"/>
      <c r="H13" s="251"/>
      <c r="I13" s="252"/>
      <c r="J13" s="252"/>
      <c r="K13" s="252"/>
    </row>
    <row r="14" spans="1:14" ht="15" customHeight="1">
      <c r="B14" s="147"/>
      <c r="C14" s="175" t="s">
        <v>413</v>
      </c>
      <c r="D14" s="133">
        <v>7</v>
      </c>
      <c r="E14" s="252"/>
      <c r="F14" s="251"/>
      <c r="G14" s="252"/>
      <c r="H14" s="251"/>
      <c r="I14" s="252"/>
      <c r="J14" s="252"/>
      <c r="K14" s="252"/>
    </row>
    <row r="15" spans="1:14" ht="15" customHeight="1">
      <c r="B15" s="147"/>
      <c r="C15" s="175" t="s">
        <v>414</v>
      </c>
      <c r="D15" s="133">
        <v>8</v>
      </c>
      <c r="E15" s="252"/>
      <c r="F15" s="251"/>
      <c r="G15" s="252"/>
      <c r="H15" s="251"/>
      <c r="I15" s="252"/>
      <c r="J15" s="252"/>
      <c r="K15" s="252"/>
    </row>
    <row r="16" spans="1:14" ht="15" customHeight="1">
      <c r="B16" s="186" t="s">
        <v>1059</v>
      </c>
      <c r="C16" s="185"/>
      <c r="D16" s="133" t="s">
        <v>280</v>
      </c>
      <c r="E16" s="252"/>
      <c r="F16" s="251"/>
      <c r="G16" s="252"/>
      <c r="H16" s="251"/>
      <c r="I16" s="252"/>
      <c r="J16" s="252"/>
      <c r="K16" s="252"/>
    </row>
    <row r="18" spans="2:21">
      <c r="B18" s="167"/>
    </row>
    <row r="27" spans="2:21" ht="23.5">
      <c r="P27" s="29"/>
      <c r="Q27" s="33"/>
      <c r="R27" s="33"/>
      <c r="S27" s="33"/>
      <c r="T27" s="33"/>
      <c r="U27" s="33"/>
    </row>
    <row r="28" spans="2:21">
      <c r="P28" s="30"/>
    </row>
  </sheetData>
  <mergeCells count="2">
    <mergeCell ref="C4:D4"/>
    <mergeCell ref="B2:K2"/>
  </mergeCells>
  <pageMargins left="0.70866141732283472" right="0.70866141732283472" top="0.74803149606299213" bottom="0.74803149606299213" header="0.31496062992125984" footer="0.31496062992125984"/>
  <pageSetup paperSize="9" scale="95" fitToWidth="0" fitToHeight="0" orientation="landscape" r:id="rId1"/>
  <headerFooter>
    <oddHeader>&amp;CEN
Annex XXV</oddHeader>
    <oddFooter>&amp;C&amp;"Calibri"&amp;11&amp;K000000&amp;P_x000D_&amp;1#&amp;"Calibri"&amp;10&amp;K000000Internal</oddFooter>
  </headerFooter>
  <drawing r:id="rId2"/>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dimension ref="A1:U28"/>
  <sheetViews>
    <sheetView showGridLines="0" showRowColHeaders="0" zoomScaleNormal="100" workbookViewId="0">
      <pane xSplit="4" ySplit="7" topLeftCell="E8" activePane="bottomRight" state="frozen"/>
      <selection pane="topRight" activeCell="E1" sqref="E1"/>
      <selection pane="bottomLeft" activeCell="A8" sqref="A8"/>
      <selection pane="bottomRight" activeCell="E8" sqref="E8"/>
    </sheetView>
  </sheetViews>
  <sheetFormatPr defaultColWidth="9.1796875" defaultRowHeight="14.5"/>
  <cols>
    <col min="1" max="1" width="2.54296875" style="50" customWidth="1"/>
    <col min="2" max="2" width="4.453125" style="50" customWidth="1"/>
    <col min="3" max="3" width="29.26953125" style="50" customWidth="1"/>
    <col min="4" max="4" width="7.54296875" style="50" customWidth="1"/>
    <col min="5" max="11" width="16.54296875" style="50" customWidth="1"/>
    <col min="12" max="16384" width="9.1796875" style="50"/>
  </cols>
  <sheetData>
    <row r="1" spans="1:14" ht="10.15" customHeight="1"/>
    <row r="2" spans="1:14" ht="28" customHeight="1">
      <c r="A2" s="72"/>
      <c r="B2" s="641" t="s">
        <v>1685</v>
      </c>
      <c r="C2" s="641"/>
      <c r="D2" s="641"/>
      <c r="E2" s="641"/>
      <c r="F2" s="641"/>
      <c r="G2" s="641"/>
      <c r="H2" s="641"/>
      <c r="I2" s="641"/>
      <c r="J2" s="641"/>
      <c r="K2" s="641"/>
    </row>
    <row r="3" spans="1:14" ht="14.5" customHeight="1">
      <c r="B3" s="172" t="s">
        <v>1</v>
      </c>
      <c r="C3" s="73"/>
      <c r="D3" s="73"/>
      <c r="E3" s="74"/>
      <c r="F3" s="73"/>
      <c r="G3" s="73"/>
      <c r="H3" s="73"/>
      <c r="I3" s="73"/>
      <c r="J3" s="73"/>
      <c r="K3" s="73"/>
      <c r="N3" s="30"/>
    </row>
    <row r="4" spans="1:14">
      <c r="C4" s="654" t="s">
        <v>1057</v>
      </c>
      <c r="D4" s="654"/>
      <c r="E4" s="219"/>
      <c r="F4" s="220"/>
      <c r="G4" s="220"/>
      <c r="H4" s="220"/>
      <c r="I4" s="220"/>
      <c r="J4" s="220"/>
      <c r="K4" s="221"/>
    </row>
    <row r="5" spans="1:14">
      <c r="B5" s="259"/>
      <c r="C5" s="73"/>
    </row>
    <row r="6" spans="1:14" ht="43.5">
      <c r="E6" s="267" t="s">
        <v>70</v>
      </c>
      <c r="F6" s="263" t="s">
        <v>402</v>
      </c>
      <c r="G6" s="263" t="s">
        <v>403</v>
      </c>
      <c r="H6" s="263" t="s">
        <v>404</v>
      </c>
      <c r="I6" s="263" t="s">
        <v>405</v>
      </c>
      <c r="J6" s="263" t="s">
        <v>373</v>
      </c>
      <c r="K6" s="263" t="s">
        <v>406</v>
      </c>
    </row>
    <row r="7" spans="1:14">
      <c r="C7" s="145" t="s">
        <v>401</v>
      </c>
      <c r="D7" s="88" t="s">
        <v>0</v>
      </c>
      <c r="E7" s="84" t="s">
        <v>4</v>
      </c>
      <c r="F7" s="84" t="s">
        <v>5</v>
      </c>
      <c r="G7" s="84" t="s">
        <v>6</v>
      </c>
      <c r="H7" s="84" t="s">
        <v>33</v>
      </c>
      <c r="I7" s="84" t="s">
        <v>34</v>
      </c>
      <c r="J7" s="84" t="s">
        <v>73</v>
      </c>
      <c r="K7" s="84" t="s">
        <v>74</v>
      </c>
    </row>
    <row r="8" spans="1:14" ht="15" customHeight="1">
      <c r="B8" s="147"/>
      <c r="C8" s="175" t="s">
        <v>407</v>
      </c>
      <c r="D8" s="133">
        <v>1</v>
      </c>
      <c r="E8" s="252"/>
      <c r="F8" s="251"/>
      <c r="G8" s="252"/>
      <c r="H8" s="251"/>
      <c r="I8" s="252"/>
      <c r="J8" s="252"/>
      <c r="K8" s="252"/>
    </row>
    <row r="9" spans="1:14" ht="15" customHeight="1">
      <c r="B9" s="147"/>
      <c r="C9" s="175" t="s">
        <v>408</v>
      </c>
      <c r="D9" s="133">
        <v>2</v>
      </c>
      <c r="E9" s="252"/>
      <c r="F9" s="251"/>
      <c r="G9" s="252"/>
      <c r="H9" s="251"/>
      <c r="I9" s="252"/>
      <c r="J9" s="252"/>
      <c r="K9" s="252"/>
    </row>
    <row r="10" spans="1:14" ht="15" customHeight="1">
      <c r="B10" s="147"/>
      <c r="C10" s="175" t="s">
        <v>409</v>
      </c>
      <c r="D10" s="133">
        <v>3</v>
      </c>
      <c r="E10" s="252"/>
      <c r="F10" s="251"/>
      <c r="G10" s="252"/>
      <c r="H10" s="251"/>
      <c r="I10" s="252"/>
      <c r="J10" s="252"/>
      <c r="K10" s="252"/>
    </row>
    <row r="11" spans="1:14" ht="15" customHeight="1">
      <c r="B11" s="147"/>
      <c r="C11" s="175" t="s">
        <v>410</v>
      </c>
      <c r="D11" s="133">
        <v>4</v>
      </c>
      <c r="E11" s="252"/>
      <c r="F11" s="251"/>
      <c r="G11" s="252"/>
      <c r="H11" s="251"/>
      <c r="I11" s="252"/>
      <c r="J11" s="252"/>
      <c r="K11" s="252"/>
    </row>
    <row r="12" spans="1:14" ht="15" customHeight="1">
      <c r="B12" s="147"/>
      <c r="C12" s="175" t="s">
        <v>411</v>
      </c>
      <c r="D12" s="133">
        <v>5</v>
      </c>
      <c r="E12" s="252"/>
      <c r="F12" s="251"/>
      <c r="G12" s="252"/>
      <c r="H12" s="251"/>
      <c r="I12" s="252"/>
      <c r="J12" s="252"/>
      <c r="K12" s="252"/>
    </row>
    <row r="13" spans="1:14" ht="15" customHeight="1">
      <c r="B13" s="147"/>
      <c r="C13" s="175" t="s">
        <v>412</v>
      </c>
      <c r="D13" s="133">
        <v>6</v>
      </c>
      <c r="E13" s="252"/>
      <c r="F13" s="251"/>
      <c r="G13" s="252"/>
      <c r="H13" s="251"/>
      <c r="I13" s="252"/>
      <c r="J13" s="252"/>
      <c r="K13" s="252"/>
    </row>
    <row r="14" spans="1:14" ht="15" customHeight="1">
      <c r="B14" s="147"/>
      <c r="C14" s="175" t="s">
        <v>413</v>
      </c>
      <c r="D14" s="133">
        <v>7</v>
      </c>
      <c r="E14" s="252"/>
      <c r="F14" s="251"/>
      <c r="G14" s="252"/>
      <c r="H14" s="251"/>
      <c r="I14" s="252"/>
      <c r="J14" s="252"/>
      <c r="K14" s="252"/>
    </row>
    <row r="15" spans="1:14" ht="15" customHeight="1">
      <c r="B15" s="147"/>
      <c r="C15" s="175" t="s">
        <v>414</v>
      </c>
      <c r="D15" s="133">
        <v>8</v>
      </c>
      <c r="E15" s="252"/>
      <c r="F15" s="251"/>
      <c r="G15" s="252"/>
      <c r="H15" s="251"/>
      <c r="I15" s="252"/>
      <c r="J15" s="252"/>
      <c r="K15" s="252"/>
    </row>
    <row r="16" spans="1:14" ht="15" customHeight="1">
      <c r="B16" s="186" t="s">
        <v>1059</v>
      </c>
      <c r="C16" s="185"/>
      <c r="D16" s="133" t="s">
        <v>280</v>
      </c>
      <c r="E16" s="252"/>
      <c r="F16" s="251"/>
      <c r="G16" s="252"/>
      <c r="H16" s="251"/>
      <c r="I16" s="252"/>
      <c r="J16" s="252"/>
      <c r="K16" s="252"/>
    </row>
    <row r="18" spans="2:21">
      <c r="B18" s="167"/>
    </row>
    <row r="27" spans="2:21" ht="23.5">
      <c r="P27" s="29"/>
      <c r="Q27" s="33"/>
      <c r="R27" s="33"/>
      <c r="S27" s="33"/>
      <c r="T27" s="33"/>
      <c r="U27" s="33"/>
    </row>
    <row r="28" spans="2:21">
      <c r="P28" s="30"/>
    </row>
  </sheetData>
  <mergeCells count="2">
    <mergeCell ref="B2:K2"/>
    <mergeCell ref="C4:D4"/>
  </mergeCells>
  <pageMargins left="0.70866141732283472" right="0.70866141732283472" top="0.74803149606299213" bottom="0.74803149606299213" header="0.31496062992125984" footer="0.31496062992125984"/>
  <pageSetup paperSize="9" scale="95" fitToWidth="0" fitToHeight="0" orientation="landscape" r:id="rId1"/>
  <headerFooter>
    <oddHeader>&amp;CEN
Annex XXV</oddHeader>
    <oddFooter>&amp;C&amp;"Calibri"&amp;11&amp;K000000&amp;P_x000D_&amp;1#&amp;"Calibri"&amp;10&amp;K000000Internal</oddFooter>
  </headerFooter>
  <drawing r:id="rId2"/>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sheetPr codeName="Sheet64"/>
  <dimension ref="A1:M18"/>
  <sheetViews>
    <sheetView showGridLines="0" showRowColHeaders="0" zoomScale="60" zoomScaleNormal="60" workbookViewId="0">
      <selection activeCell="J52" sqref="J52"/>
    </sheetView>
  </sheetViews>
  <sheetFormatPr defaultColWidth="9.1796875" defaultRowHeight="14.5"/>
  <cols>
    <col min="1" max="1" width="2.54296875" style="50" customWidth="1"/>
    <col min="2" max="2" width="29.26953125" style="50" customWidth="1"/>
    <col min="3" max="10" width="18.54296875" style="50" customWidth="1"/>
    <col min="11" max="16384" width="9.1796875" style="50"/>
  </cols>
  <sheetData>
    <row r="1" spans="1:10" ht="10.15" customHeight="1"/>
    <row r="2" spans="1:10" ht="28" customHeight="1">
      <c r="A2" s="2"/>
      <c r="B2" s="565" t="s">
        <v>984</v>
      </c>
      <c r="C2" s="566"/>
      <c r="D2" s="566"/>
      <c r="E2" s="566"/>
      <c r="F2" s="566"/>
      <c r="G2" s="566"/>
      <c r="H2" s="566"/>
      <c r="I2" s="566"/>
      <c r="J2" s="566"/>
    </row>
    <row r="3" spans="1:10" ht="14.5" customHeight="1">
      <c r="B3" s="172"/>
    </row>
    <row r="4" spans="1:10">
      <c r="B4" s="65"/>
    </row>
    <row r="5" spans="1:10" ht="15" customHeight="1">
      <c r="C5" s="571" t="s">
        <v>415</v>
      </c>
      <c r="D5" s="571"/>
      <c r="E5" s="571"/>
      <c r="F5" s="571"/>
      <c r="G5" s="616" t="s">
        <v>416</v>
      </c>
      <c r="H5" s="617"/>
      <c r="I5" s="617"/>
      <c r="J5" s="618"/>
    </row>
    <row r="6" spans="1:10" ht="21" customHeight="1">
      <c r="A6" s="9"/>
      <c r="C6" s="571" t="s">
        <v>417</v>
      </c>
      <c r="D6" s="571"/>
      <c r="E6" s="571" t="s">
        <v>418</v>
      </c>
      <c r="F6" s="571"/>
      <c r="G6" s="616" t="s">
        <v>417</v>
      </c>
      <c r="H6" s="618"/>
      <c r="I6" s="616" t="s">
        <v>418</v>
      </c>
      <c r="J6" s="618"/>
    </row>
    <row r="7" spans="1:10">
      <c r="A7" s="9"/>
      <c r="B7" s="65"/>
      <c r="C7" s="392" t="s">
        <v>419</v>
      </c>
      <c r="D7" s="392" t="s">
        <v>420</v>
      </c>
      <c r="E7" s="392" t="s">
        <v>419</v>
      </c>
      <c r="F7" s="392" t="s">
        <v>420</v>
      </c>
      <c r="G7" s="89" t="s">
        <v>419</v>
      </c>
      <c r="H7" s="89" t="s">
        <v>420</v>
      </c>
      <c r="I7" s="89" t="s">
        <v>419</v>
      </c>
      <c r="J7" s="89" t="s">
        <v>420</v>
      </c>
    </row>
    <row r="8" spans="1:10">
      <c r="B8" s="410" t="s">
        <v>421</v>
      </c>
      <c r="C8" s="252"/>
      <c r="D8" s="252">
        <v>50108799.840000004</v>
      </c>
      <c r="E8" s="252"/>
      <c r="F8" s="252">
        <v>913523623.34000003</v>
      </c>
      <c r="G8" s="252">
        <v>394922222.22000003</v>
      </c>
      <c r="H8" s="252">
        <v>8602000.0099999998</v>
      </c>
      <c r="I8" s="252"/>
      <c r="J8" s="252">
        <v>2209999.96</v>
      </c>
    </row>
    <row r="9" spans="1:10">
      <c r="B9" s="410" t="s">
        <v>422</v>
      </c>
      <c r="C9" s="252"/>
      <c r="D9" s="252">
        <v>153957.046</v>
      </c>
      <c r="E9" s="252"/>
      <c r="F9" s="252">
        <v>3.5465</v>
      </c>
      <c r="G9" s="252"/>
      <c r="H9" s="252"/>
      <c r="I9" s="252"/>
      <c r="J9" s="252"/>
    </row>
    <row r="10" spans="1:10">
      <c r="B10" s="410" t="s">
        <v>423</v>
      </c>
      <c r="C10" s="252"/>
      <c r="D10" s="252"/>
      <c r="E10" s="252"/>
      <c r="F10" s="252"/>
      <c r="G10" s="252"/>
      <c r="H10" s="252"/>
      <c r="I10" s="252"/>
      <c r="J10" s="252">
        <v>30084000</v>
      </c>
    </row>
    <row r="11" spans="1:10">
      <c r="B11" s="410" t="s">
        <v>424</v>
      </c>
      <c r="C11" s="252"/>
      <c r="D11" s="252"/>
      <c r="E11" s="252"/>
      <c r="F11" s="252"/>
      <c r="G11" s="252"/>
      <c r="H11" s="252">
        <v>1487300951.5999999</v>
      </c>
      <c r="I11" s="252"/>
      <c r="J11" s="252">
        <v>109956250</v>
      </c>
    </row>
    <row r="12" spans="1:10">
      <c r="B12" s="410" t="s">
        <v>425</v>
      </c>
      <c r="C12" s="252"/>
      <c r="D12" s="252"/>
      <c r="E12" s="252"/>
      <c r="F12" s="252"/>
      <c r="G12" s="252"/>
      <c r="H12" s="252"/>
      <c r="I12" s="252"/>
      <c r="J12" s="252"/>
    </row>
    <row r="13" spans="1:10">
      <c r="B13" s="410" t="s">
        <v>426</v>
      </c>
      <c r="C13" s="252"/>
      <c r="D13" s="252"/>
      <c r="E13" s="252"/>
      <c r="F13" s="252"/>
      <c r="G13" s="252"/>
      <c r="H13" s="252"/>
      <c r="I13" s="252"/>
      <c r="J13" s="252">
        <v>16726335</v>
      </c>
    </row>
    <row r="14" spans="1:10">
      <c r="B14" s="410" t="s">
        <v>427</v>
      </c>
      <c r="C14" s="252"/>
      <c r="D14" s="252"/>
      <c r="E14" s="252"/>
      <c r="F14" s="252"/>
      <c r="G14" s="252"/>
      <c r="H14" s="252"/>
      <c r="I14" s="252"/>
      <c r="J14" s="252"/>
    </row>
    <row r="15" spans="1:10">
      <c r="B15" s="410" t="s">
        <v>428</v>
      </c>
      <c r="C15" s="252"/>
      <c r="D15" s="252"/>
      <c r="E15" s="252"/>
      <c r="F15" s="252"/>
      <c r="G15" s="252"/>
      <c r="H15" s="252"/>
      <c r="I15" s="252"/>
      <c r="J15" s="252">
        <v>2034718335.5</v>
      </c>
    </row>
    <row r="16" spans="1:10">
      <c r="B16" s="105" t="s">
        <v>32</v>
      </c>
      <c r="C16" s="401"/>
      <c r="D16" s="401">
        <v>50262756.886</v>
      </c>
      <c r="E16" s="401"/>
      <c r="F16" s="401">
        <v>913523626.8865</v>
      </c>
      <c r="G16" s="401">
        <v>394922222.22000003</v>
      </c>
      <c r="H16" s="401">
        <v>1495902951.6099999</v>
      </c>
      <c r="I16" s="401"/>
      <c r="J16" s="401">
        <v>2193694920.46</v>
      </c>
    </row>
    <row r="18" spans="13:13">
      <c r="M18" s="5"/>
    </row>
  </sheetData>
  <mergeCells count="7">
    <mergeCell ref="B2:J2"/>
    <mergeCell ref="C5:F5"/>
    <mergeCell ref="G5:J5"/>
    <mergeCell ref="C6:D6"/>
    <mergeCell ref="E6:F6"/>
    <mergeCell ref="G6:H6"/>
    <mergeCell ref="I6:J6"/>
  </mergeCells>
  <pageMargins left="0.70866141732283472" right="0.70866141732283472" top="0.74803149606299213" bottom="0.74803149606299213" header="0.31496062992125984" footer="0.31496062992125984"/>
  <pageSetup paperSize="9" scale="90" fitToWidth="0" fitToHeight="0" orientation="landscape" r:id="rId1"/>
  <headerFooter>
    <oddHeader>&amp;CEN
Annex XXV</oddHeader>
    <oddFooter>&amp;C&amp;"Calibri"&amp;11&amp;K000000&amp;P_x000D_&amp;1#&amp;"Calibri"&amp;10&amp;K000000Internal</oddFooter>
  </headerFooter>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sheetPr codeName="Sheet67">
    <pageSetUpPr fitToPage="1"/>
  </sheetPr>
  <dimension ref="A1:D25"/>
  <sheetViews>
    <sheetView showGridLines="0" showRowColHeaders="0" zoomScale="60" zoomScaleNormal="60" workbookViewId="0">
      <selection activeCell="K21" sqref="K21"/>
    </sheetView>
  </sheetViews>
  <sheetFormatPr defaultColWidth="9.1796875" defaultRowHeight="14.5"/>
  <cols>
    <col min="1" max="1" width="2.54296875" style="9" customWidth="1"/>
    <col min="2" max="2" width="86.7265625" style="9" customWidth="1"/>
    <col min="3" max="4" width="18.54296875" style="9" customWidth="1"/>
    <col min="5" max="16384" width="9.1796875" style="9"/>
  </cols>
  <sheetData>
    <row r="1" spans="1:4" ht="10.15" customHeight="1"/>
    <row r="2" spans="1:4" ht="28" customHeight="1">
      <c r="A2" s="19"/>
      <c r="B2" s="565" t="s">
        <v>985</v>
      </c>
      <c r="C2" s="566"/>
      <c r="D2" s="566"/>
    </row>
    <row r="3" spans="1:4" ht="14.5" customHeight="1">
      <c r="A3" s="132"/>
      <c r="B3" s="172"/>
      <c r="C3" s="132"/>
      <c r="D3" s="132"/>
    </row>
    <row r="4" spans="1:4" ht="20.149999999999999" customHeight="1">
      <c r="A4" s="132"/>
      <c r="B4" s="49"/>
    </row>
    <row r="5" spans="1:4">
      <c r="A5" s="132"/>
      <c r="B5" s="49"/>
      <c r="C5" s="90" t="s">
        <v>429</v>
      </c>
      <c r="D5" s="90" t="s">
        <v>373</v>
      </c>
    </row>
    <row r="6" spans="1:4">
      <c r="B6" s="110" t="s">
        <v>430</v>
      </c>
      <c r="C6" s="222"/>
      <c r="D6" s="489">
        <v>17513342.599199999</v>
      </c>
    </row>
    <row r="7" spans="1:4">
      <c r="B7" s="358" t="s">
        <v>431</v>
      </c>
      <c r="C7" s="252">
        <v>402332858.44</v>
      </c>
      <c r="D7" s="252">
        <v>11435694.468</v>
      </c>
    </row>
    <row r="8" spans="1:4">
      <c r="B8" s="358" t="s">
        <v>432</v>
      </c>
      <c r="C8" s="252">
        <v>402332858.44</v>
      </c>
      <c r="D8" s="252">
        <v>11435694.468</v>
      </c>
    </row>
    <row r="9" spans="1:4">
      <c r="B9" s="358" t="s">
        <v>433</v>
      </c>
      <c r="C9" s="252"/>
      <c r="D9" s="252"/>
    </row>
    <row r="10" spans="1:4">
      <c r="B10" s="358" t="s">
        <v>434</v>
      </c>
      <c r="C10" s="252"/>
      <c r="D10" s="252"/>
    </row>
    <row r="11" spans="1:4">
      <c r="B11" s="358" t="s">
        <v>435</v>
      </c>
      <c r="C11" s="252"/>
      <c r="D11" s="252"/>
    </row>
    <row r="12" spans="1:4">
      <c r="B12" s="358" t="s">
        <v>436</v>
      </c>
      <c r="C12" s="252"/>
      <c r="D12" s="222"/>
    </row>
    <row r="13" spans="1:4">
      <c r="B13" s="358" t="s">
        <v>437</v>
      </c>
      <c r="C13" s="252">
        <v>301382587.12</v>
      </c>
      <c r="D13" s="252">
        <v>6027651.7423999999</v>
      </c>
    </row>
    <row r="14" spans="1:4">
      <c r="B14" s="358" t="s">
        <v>438</v>
      </c>
      <c r="C14" s="252">
        <v>2499819.44</v>
      </c>
      <c r="D14" s="252">
        <v>49996.388800000001</v>
      </c>
    </row>
    <row r="15" spans="1:4">
      <c r="B15" s="358" t="s">
        <v>439</v>
      </c>
      <c r="C15" s="252"/>
      <c r="D15" s="252"/>
    </row>
    <row r="16" spans="1:4">
      <c r="B16" s="146" t="s">
        <v>440</v>
      </c>
      <c r="C16" s="222"/>
      <c r="D16" s="146"/>
    </row>
    <row r="17" spans="2:4">
      <c r="B17" s="358" t="s">
        <v>441</v>
      </c>
      <c r="C17" s="252"/>
      <c r="D17" s="252"/>
    </row>
    <row r="18" spans="2:4">
      <c r="B18" s="358" t="s">
        <v>432</v>
      </c>
      <c r="C18" s="252"/>
      <c r="D18" s="252"/>
    </row>
    <row r="19" spans="2:4">
      <c r="B19" s="358" t="s">
        <v>433</v>
      </c>
      <c r="C19" s="252"/>
      <c r="D19" s="252"/>
    </row>
    <row r="20" spans="2:4">
      <c r="B20" s="358" t="s">
        <v>434</v>
      </c>
      <c r="C20" s="252"/>
      <c r="D20" s="252"/>
    </row>
    <row r="21" spans="2:4">
      <c r="B21" s="358" t="s">
        <v>435</v>
      </c>
      <c r="C21" s="252"/>
      <c r="D21" s="252"/>
    </row>
    <row r="22" spans="2:4">
      <c r="B22" s="358" t="s">
        <v>436</v>
      </c>
      <c r="C22" s="252"/>
      <c r="D22" s="222"/>
    </row>
    <row r="23" spans="2:4">
      <c r="B23" s="358" t="s">
        <v>437</v>
      </c>
      <c r="C23" s="252"/>
      <c r="D23" s="252"/>
    </row>
    <row r="24" spans="2:4">
      <c r="B24" s="358" t="s">
        <v>438</v>
      </c>
      <c r="C24" s="252"/>
      <c r="D24" s="252"/>
    </row>
    <row r="25" spans="2:4">
      <c r="B25" s="358" t="s">
        <v>439</v>
      </c>
      <c r="C25" s="252"/>
      <c r="D25" s="252"/>
    </row>
  </sheetData>
  <mergeCells count="1">
    <mergeCell ref="B2:D2"/>
  </mergeCells>
  <pageMargins left="0.70866141732283472" right="0.70866141732283472" top="0.74803149606299213" bottom="0.74803149606299213" header="0.31496062992125984" footer="0.31496062992125984"/>
  <pageSetup paperSize="9" scale="98" orientation="landscape" r:id="rId1"/>
  <headerFooter>
    <oddHeader>&amp;CEN 
Annex XXV</oddHeader>
    <oddFooter>&amp;C&amp;"Calibri"&amp;11&amp;K000000&amp;P_x000D_&amp;1#&amp;"Calibri"&amp;10&amp;K000000Internal</oddFooter>
  </headerFooter>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sheetPr codeName="Sheet69">
    <pageSetUpPr fitToPage="1"/>
  </sheetPr>
  <dimension ref="B1:C16"/>
  <sheetViews>
    <sheetView showGridLines="0" showRowColHeaders="0" zoomScale="60" zoomScaleNormal="60" workbookViewId="0">
      <selection activeCell="M7" sqref="M7"/>
    </sheetView>
  </sheetViews>
  <sheetFormatPr defaultColWidth="11.453125" defaultRowHeight="14.5"/>
  <cols>
    <col min="1" max="1" width="2.54296875" style="50" customWidth="1"/>
    <col min="2" max="2" width="21.26953125" style="50" bestFit="1" customWidth="1"/>
    <col min="3" max="3" width="150.54296875" style="50" customWidth="1"/>
    <col min="4" max="16384" width="11.453125" style="50"/>
  </cols>
  <sheetData>
    <row r="1" spans="2:3" ht="10.15" customHeight="1"/>
    <row r="2" spans="2:3" ht="28" customHeight="1">
      <c r="B2" s="565" t="s">
        <v>1027</v>
      </c>
      <c r="C2" s="566"/>
    </row>
    <row r="3" spans="2:3" ht="14.5" customHeight="1">
      <c r="B3" s="172"/>
    </row>
    <row r="5" spans="2:3">
      <c r="C5" s="392" t="s">
        <v>1952</v>
      </c>
    </row>
    <row r="6" spans="2:3" ht="116">
      <c r="B6" s="154" t="s">
        <v>316</v>
      </c>
      <c r="C6" s="352" t="s">
        <v>1772</v>
      </c>
    </row>
    <row r="7" spans="2:3" ht="145">
      <c r="B7" s="154" t="s">
        <v>317</v>
      </c>
      <c r="C7" s="75" t="s">
        <v>1929</v>
      </c>
    </row>
    <row r="8" spans="2:3" ht="174">
      <c r="B8" s="154" t="s">
        <v>318</v>
      </c>
      <c r="C8" s="75" t="s">
        <v>1930</v>
      </c>
    </row>
    <row r="9" spans="2:3">
      <c r="B9" s="154" t="s">
        <v>319</v>
      </c>
      <c r="C9" s="75" t="s">
        <v>1931</v>
      </c>
    </row>
    <row r="10" spans="2:3">
      <c r="B10" s="154" t="s">
        <v>320</v>
      </c>
      <c r="C10" s="75" t="s">
        <v>1931</v>
      </c>
    </row>
    <row r="11" spans="2:3">
      <c r="B11" s="154" t="s">
        <v>321</v>
      </c>
      <c r="C11" s="75" t="s">
        <v>1931</v>
      </c>
    </row>
    <row r="12" spans="2:3" ht="87">
      <c r="B12" s="154" t="s">
        <v>322</v>
      </c>
      <c r="C12" s="75" t="s">
        <v>1875</v>
      </c>
    </row>
    <row r="13" spans="2:3" ht="29">
      <c r="B13" s="154" t="s">
        <v>323</v>
      </c>
      <c r="C13" s="352" t="s">
        <v>1773</v>
      </c>
    </row>
    <row r="14" spans="2:3">
      <c r="B14" s="154" t="s">
        <v>324</v>
      </c>
      <c r="C14" s="362" t="s">
        <v>1909</v>
      </c>
    </row>
    <row r="16" spans="2:3">
      <c r="B16" s="261"/>
      <c r="C16" s="85"/>
    </row>
  </sheetData>
  <mergeCells count="1">
    <mergeCell ref="B2:C2"/>
  </mergeCells>
  <pageMargins left="0.70866141732283472" right="0.70866141732283472" top="0.78740157480314965" bottom="0.78740157480314965" header="0.31496062992125984" footer="0.31496062992125984"/>
  <pageSetup paperSize="9" scale="80" fitToHeight="0" orientation="landscape" cellComments="asDisplayed" r:id="rId1"/>
  <headerFooter>
    <oddHeader>&amp;CEN
Annex XXVII</oddHeader>
    <oddFooter>&amp;C&amp;"Calibri"&amp;11&amp;K000000&amp;P_x000D_&amp;1#&amp;"Calibri"&amp;10&amp;K000000Internal</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7">
    <pageSetUpPr fitToPage="1"/>
  </sheetPr>
  <dimension ref="B1:C11"/>
  <sheetViews>
    <sheetView showGridLines="0" showRowColHeaders="0" zoomScale="60" zoomScaleNormal="60" workbookViewId="0">
      <selection activeCell="B5" sqref="B5"/>
    </sheetView>
  </sheetViews>
  <sheetFormatPr defaultColWidth="9.1796875" defaultRowHeight="14.5"/>
  <cols>
    <col min="1" max="1" width="2.54296875" style="50" customWidth="1"/>
    <col min="2" max="2" width="33.26953125" style="50" bestFit="1" customWidth="1"/>
    <col min="3" max="3" width="64.36328125" style="50" customWidth="1"/>
    <col min="4" max="16384" width="9.1796875" style="50"/>
  </cols>
  <sheetData>
    <row r="1" spans="2:3" ht="10.15" customHeight="1"/>
    <row r="2" spans="2:3" ht="28" customHeight="1">
      <c r="B2" s="565" t="s">
        <v>1012</v>
      </c>
      <c r="C2" s="566"/>
    </row>
    <row r="3" spans="2:3" ht="14.5" customHeight="1">
      <c r="B3" s="172"/>
    </row>
    <row r="4" spans="2:3">
      <c r="C4" s="83" t="s">
        <v>1952</v>
      </c>
    </row>
    <row r="5" spans="2:3" ht="30" customHeight="1">
      <c r="B5" s="83" t="s">
        <v>143</v>
      </c>
      <c r="C5" s="353" t="s">
        <v>1887</v>
      </c>
    </row>
    <row r="6" spans="2:3" ht="24.5" customHeight="1">
      <c r="B6" s="83" t="s">
        <v>144</v>
      </c>
      <c r="C6" s="353" t="s">
        <v>1887</v>
      </c>
    </row>
    <row r="7" spans="2:3" ht="26.5" customHeight="1">
      <c r="B7" s="83" t="s">
        <v>145</v>
      </c>
      <c r="C7" s="353" t="s">
        <v>1888</v>
      </c>
    </row>
    <row r="8" spans="2:3" ht="21" customHeight="1">
      <c r="B8" s="83" t="s">
        <v>146</v>
      </c>
      <c r="C8" s="353" t="s">
        <v>1889</v>
      </c>
    </row>
    <row r="9" spans="2:3" ht="23" customHeight="1">
      <c r="B9" s="83" t="s">
        <v>146</v>
      </c>
      <c r="C9" s="353" t="s">
        <v>1889</v>
      </c>
    </row>
    <row r="10" spans="2:3" ht="21" customHeight="1">
      <c r="B10" s="83" t="s">
        <v>147</v>
      </c>
      <c r="C10" s="353" t="s">
        <v>1889</v>
      </c>
    </row>
    <row r="11" spans="2:3">
      <c r="B11" s="83" t="s">
        <v>148</v>
      </c>
      <c r="C11" s="353" t="s">
        <v>1889</v>
      </c>
    </row>
  </sheetData>
  <mergeCells count="1">
    <mergeCell ref="B2:C2"/>
  </mergeCells>
  <pageMargins left="0.70866141732283472" right="0.70866141732283472" top="0.74803149606299213" bottom="0.74803149606299213" header="0.31496062992125984" footer="0.31496062992125984"/>
  <pageSetup paperSize="9" scale="60" orientation="landscape" r:id="rId1"/>
  <headerFooter>
    <oddHeader>&amp;CEN
Annex III</oddHeader>
    <oddFooter>&amp;C&amp;"Calibri"&amp;11&amp;K000000&amp;P_x000D_&amp;1#&amp;"Calibri"&amp;10&amp;K000000Internal</oddFooter>
  </headerFooter>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sheetPr codeName="Sheet70">
    <pageSetUpPr fitToPage="1"/>
  </sheetPr>
  <dimension ref="A1:Q20"/>
  <sheetViews>
    <sheetView showGridLines="0" showRowColHeaders="0" zoomScale="60" zoomScaleNormal="60" workbookViewId="0">
      <selection activeCell="I39" sqref="I39"/>
    </sheetView>
  </sheetViews>
  <sheetFormatPr defaultColWidth="9.1796875" defaultRowHeight="14.5"/>
  <cols>
    <col min="1" max="1" width="2.54296875" style="50" customWidth="1"/>
    <col min="2" max="2" width="28.1796875" style="50" customWidth="1"/>
    <col min="3" max="17" width="18.54296875" style="50" customWidth="1"/>
    <col min="18" max="16384" width="9.1796875" style="50"/>
  </cols>
  <sheetData>
    <row r="1" spans="1:17" ht="10.15" customHeight="1">
      <c r="A1" s="9"/>
    </row>
    <row r="2" spans="1:17" ht="28" customHeight="1">
      <c r="B2" s="657" t="s">
        <v>1006</v>
      </c>
      <c r="C2" s="658"/>
      <c r="D2" s="658"/>
      <c r="E2" s="658"/>
      <c r="F2" s="658"/>
      <c r="G2" s="658"/>
      <c r="H2" s="658"/>
      <c r="I2" s="658"/>
      <c r="J2" s="658"/>
      <c r="K2" s="658"/>
      <c r="L2" s="658"/>
      <c r="M2" s="658"/>
      <c r="N2" s="658"/>
      <c r="O2" s="658"/>
      <c r="P2" s="658"/>
      <c r="Q2" s="658"/>
    </row>
    <row r="3" spans="1:17" ht="14.5" customHeight="1">
      <c r="B3" s="172"/>
    </row>
    <row r="4" spans="1:17">
      <c r="A4" s="28"/>
    </row>
    <row r="5" spans="1:17">
      <c r="A5" s="28"/>
      <c r="C5" s="659" t="s">
        <v>325</v>
      </c>
      <c r="D5" s="659"/>
      <c r="E5" s="659"/>
      <c r="F5" s="659"/>
      <c r="G5" s="659"/>
      <c r="H5" s="659"/>
      <c r="I5" s="659"/>
      <c r="J5" s="659" t="s">
        <v>326</v>
      </c>
      <c r="K5" s="659"/>
      <c r="L5" s="659"/>
      <c r="M5" s="659"/>
      <c r="N5" s="659" t="s">
        <v>327</v>
      </c>
      <c r="O5" s="659"/>
      <c r="P5" s="659"/>
      <c r="Q5" s="659"/>
    </row>
    <row r="6" spans="1:17">
      <c r="A6" s="28"/>
      <c r="C6" s="660" t="s">
        <v>328</v>
      </c>
      <c r="D6" s="661"/>
      <c r="E6" s="661"/>
      <c r="F6" s="662"/>
      <c r="G6" s="663" t="s">
        <v>329</v>
      </c>
      <c r="H6" s="664"/>
      <c r="I6" s="492" t="s">
        <v>330</v>
      </c>
      <c r="J6" s="659" t="s">
        <v>328</v>
      </c>
      <c r="K6" s="659"/>
      <c r="L6" s="655" t="s">
        <v>329</v>
      </c>
      <c r="M6" s="492" t="s">
        <v>330</v>
      </c>
      <c r="N6" s="659" t="s">
        <v>328</v>
      </c>
      <c r="O6" s="659"/>
      <c r="P6" s="655" t="s">
        <v>329</v>
      </c>
      <c r="Q6" s="492" t="s">
        <v>330</v>
      </c>
    </row>
    <row r="7" spans="1:17">
      <c r="A7" s="28"/>
      <c r="C7" s="666" t="s">
        <v>331</v>
      </c>
      <c r="D7" s="667"/>
      <c r="E7" s="666" t="s">
        <v>332</v>
      </c>
      <c r="F7" s="667"/>
      <c r="G7" s="665"/>
      <c r="H7" s="655" t="s">
        <v>333</v>
      </c>
      <c r="I7" s="665"/>
      <c r="J7" s="655" t="s">
        <v>331</v>
      </c>
      <c r="K7" s="655" t="s">
        <v>332</v>
      </c>
      <c r="L7" s="665"/>
      <c r="M7" s="665"/>
      <c r="N7" s="655" t="s">
        <v>331</v>
      </c>
      <c r="O7" s="655" t="s">
        <v>332</v>
      </c>
      <c r="P7" s="665"/>
      <c r="Q7" s="665"/>
    </row>
    <row r="8" spans="1:17">
      <c r="A8" s="28"/>
      <c r="C8" s="493"/>
      <c r="D8" s="494" t="s">
        <v>333</v>
      </c>
      <c r="E8" s="493"/>
      <c r="F8" s="494" t="s">
        <v>333</v>
      </c>
      <c r="G8" s="656"/>
      <c r="H8" s="656"/>
      <c r="I8" s="656"/>
      <c r="J8" s="656"/>
      <c r="K8" s="656"/>
      <c r="L8" s="656"/>
      <c r="M8" s="656"/>
      <c r="N8" s="656"/>
      <c r="O8" s="656"/>
      <c r="P8" s="656"/>
      <c r="Q8" s="656"/>
    </row>
    <row r="9" spans="1:17">
      <c r="B9" s="128" t="s">
        <v>334</v>
      </c>
      <c r="C9" s="495"/>
      <c r="D9" s="495"/>
      <c r="E9" s="495"/>
      <c r="F9" s="495"/>
      <c r="G9" s="495">
        <v>520953175</v>
      </c>
      <c r="H9" s="495">
        <v>520953175</v>
      </c>
      <c r="I9" s="495">
        <v>520953175</v>
      </c>
      <c r="J9" s="495"/>
      <c r="K9" s="495"/>
      <c r="L9" s="495"/>
      <c r="M9" s="495"/>
      <c r="N9" s="495"/>
      <c r="O9" s="495"/>
      <c r="P9" s="495"/>
      <c r="Q9" s="495"/>
    </row>
    <row r="10" spans="1:17">
      <c r="B10" s="496" t="s">
        <v>335</v>
      </c>
      <c r="C10" s="252"/>
      <c r="D10" s="252"/>
      <c r="E10" s="252"/>
      <c r="F10" s="252"/>
      <c r="G10" s="252">
        <v>520953175</v>
      </c>
      <c r="H10" s="252">
        <v>520953175</v>
      </c>
      <c r="I10" s="252">
        <v>520953175</v>
      </c>
      <c r="J10" s="252"/>
      <c r="K10" s="252"/>
      <c r="L10" s="252"/>
      <c r="M10" s="252"/>
      <c r="N10" s="252"/>
      <c r="O10" s="252"/>
      <c r="P10" s="252"/>
      <c r="Q10" s="252"/>
    </row>
    <row r="11" spans="1:17">
      <c r="B11" s="497" t="s">
        <v>336</v>
      </c>
      <c r="C11" s="252"/>
      <c r="D11" s="252"/>
      <c r="E11" s="252"/>
      <c r="F11" s="252"/>
      <c r="G11" s="252">
        <v>520953175</v>
      </c>
      <c r="H11" s="252">
        <v>520953175</v>
      </c>
      <c r="I11" s="252">
        <v>520953175</v>
      </c>
      <c r="J11" s="252"/>
      <c r="K11" s="252"/>
      <c r="L11" s="252"/>
      <c r="M11" s="252"/>
      <c r="N11" s="252"/>
      <c r="O11" s="252"/>
      <c r="P11" s="252"/>
      <c r="Q11" s="252"/>
    </row>
    <row r="12" spans="1:17">
      <c r="B12" s="497" t="s">
        <v>337</v>
      </c>
      <c r="C12" s="252"/>
      <c r="D12" s="252"/>
      <c r="E12" s="252"/>
      <c r="F12" s="252"/>
      <c r="G12" s="252"/>
      <c r="H12" s="252"/>
      <c r="I12" s="252"/>
      <c r="J12" s="252"/>
      <c r="K12" s="252"/>
      <c r="L12" s="252"/>
      <c r="M12" s="252"/>
      <c r="N12" s="252"/>
      <c r="O12" s="252"/>
      <c r="P12" s="252"/>
      <c r="Q12" s="252"/>
    </row>
    <row r="13" spans="1:17">
      <c r="B13" s="497" t="s">
        <v>338</v>
      </c>
      <c r="C13" s="252"/>
      <c r="D13" s="252"/>
      <c r="E13" s="252"/>
      <c r="F13" s="252"/>
      <c r="G13" s="252"/>
      <c r="H13" s="252"/>
      <c r="I13" s="252"/>
      <c r="J13" s="252"/>
      <c r="K13" s="252"/>
      <c r="L13" s="252"/>
      <c r="M13" s="252"/>
      <c r="N13" s="252"/>
      <c r="O13" s="252"/>
      <c r="P13" s="252"/>
      <c r="Q13" s="252"/>
    </row>
    <row r="14" spans="1:17">
      <c r="B14" s="497" t="s">
        <v>339</v>
      </c>
      <c r="C14" s="252"/>
      <c r="D14" s="252"/>
      <c r="E14" s="252"/>
      <c r="F14" s="252"/>
      <c r="G14" s="252"/>
      <c r="H14" s="252"/>
      <c r="I14" s="252"/>
      <c r="J14" s="252"/>
      <c r="K14" s="252"/>
      <c r="L14" s="252"/>
      <c r="M14" s="252"/>
      <c r="N14" s="252"/>
      <c r="O14" s="252"/>
      <c r="P14" s="252"/>
      <c r="Q14" s="252"/>
    </row>
    <row r="15" spans="1:17">
      <c r="B15" s="498" t="s">
        <v>340</v>
      </c>
      <c r="C15" s="252"/>
      <c r="D15" s="252"/>
      <c r="E15" s="252"/>
      <c r="F15" s="252"/>
      <c r="G15" s="252"/>
      <c r="H15" s="252"/>
      <c r="I15" s="252"/>
      <c r="J15" s="252"/>
      <c r="K15" s="252"/>
      <c r="L15" s="252"/>
      <c r="M15" s="252"/>
      <c r="N15" s="252"/>
      <c r="O15" s="252"/>
      <c r="P15" s="252"/>
      <c r="Q15" s="252"/>
    </row>
    <row r="16" spans="1:17">
      <c r="B16" s="497" t="s">
        <v>341</v>
      </c>
      <c r="C16" s="252"/>
      <c r="D16" s="252"/>
      <c r="E16" s="252"/>
      <c r="F16" s="252"/>
      <c r="G16" s="252"/>
      <c r="H16" s="252"/>
      <c r="I16" s="252"/>
      <c r="J16" s="252"/>
      <c r="K16" s="252"/>
      <c r="L16" s="252"/>
      <c r="M16" s="252"/>
      <c r="N16" s="252"/>
      <c r="O16" s="252"/>
      <c r="P16" s="252"/>
      <c r="Q16" s="252"/>
    </row>
    <row r="17" spans="2:17">
      <c r="B17" s="497" t="s">
        <v>342</v>
      </c>
      <c r="C17" s="252"/>
      <c r="D17" s="252"/>
      <c r="E17" s="252"/>
      <c r="F17" s="252"/>
      <c r="G17" s="252"/>
      <c r="H17" s="252"/>
      <c r="I17" s="252"/>
      <c r="J17" s="252"/>
      <c r="K17" s="252"/>
      <c r="L17" s="252"/>
      <c r="M17" s="252"/>
      <c r="N17" s="252"/>
      <c r="O17" s="252"/>
      <c r="P17" s="252"/>
      <c r="Q17" s="252"/>
    </row>
    <row r="18" spans="2:17">
      <c r="B18" s="497" t="s">
        <v>343</v>
      </c>
      <c r="C18" s="252"/>
      <c r="D18" s="252"/>
      <c r="E18" s="252"/>
      <c r="F18" s="252"/>
      <c r="G18" s="252"/>
      <c r="H18" s="252"/>
      <c r="I18" s="252"/>
      <c r="J18" s="252"/>
      <c r="K18" s="252"/>
      <c r="L18" s="252"/>
      <c r="M18" s="252"/>
      <c r="N18" s="252"/>
      <c r="O18" s="252"/>
      <c r="P18" s="252"/>
      <c r="Q18" s="252"/>
    </row>
    <row r="19" spans="2:17">
      <c r="B19" s="497" t="s">
        <v>344</v>
      </c>
      <c r="C19" s="252"/>
      <c r="D19" s="252"/>
      <c r="E19" s="252"/>
      <c r="F19" s="252"/>
      <c r="G19" s="252"/>
      <c r="H19" s="252"/>
      <c r="I19" s="252"/>
      <c r="J19" s="252"/>
      <c r="K19" s="252"/>
      <c r="L19" s="252"/>
      <c r="M19" s="252"/>
      <c r="N19" s="252"/>
      <c r="O19" s="252"/>
      <c r="P19" s="252"/>
      <c r="Q19" s="252"/>
    </row>
    <row r="20" spans="2:17">
      <c r="B20" s="497" t="s">
        <v>339</v>
      </c>
      <c r="C20" s="252"/>
      <c r="D20" s="252"/>
      <c r="E20" s="252"/>
      <c r="F20" s="252"/>
      <c r="G20" s="252"/>
      <c r="H20" s="252"/>
      <c r="I20" s="252"/>
      <c r="J20" s="252"/>
      <c r="K20" s="252"/>
      <c r="L20" s="252"/>
      <c r="M20" s="252"/>
      <c r="N20" s="252"/>
      <c r="O20" s="252"/>
      <c r="P20" s="252"/>
      <c r="Q20" s="252"/>
    </row>
  </sheetData>
  <mergeCells count="21">
    <mergeCell ref="K7:K8"/>
    <mergeCell ref="M7:M8"/>
    <mergeCell ref="N7:N8"/>
    <mergeCell ref="O7:O8"/>
    <mergeCell ref="Q7:Q8"/>
    <mergeCell ref="J7:J8"/>
    <mergeCell ref="B2:Q2"/>
    <mergeCell ref="C5:I5"/>
    <mergeCell ref="J5:M5"/>
    <mergeCell ref="N5:Q5"/>
    <mergeCell ref="C6:F6"/>
    <mergeCell ref="G6:H6"/>
    <mergeCell ref="J6:K6"/>
    <mergeCell ref="L6:L8"/>
    <mergeCell ref="N6:O6"/>
    <mergeCell ref="P6:P8"/>
    <mergeCell ref="C7:D7"/>
    <mergeCell ref="E7:F7"/>
    <mergeCell ref="G7:G8"/>
    <mergeCell ref="H7:H8"/>
    <mergeCell ref="I7:I8"/>
  </mergeCells>
  <pageMargins left="0.70866141732283472" right="0.70866141732283472" top="0.74803149606299213" bottom="0.74803149606299213" header="0.31496062992125984" footer="0.31496062992125984"/>
  <pageSetup paperSize="9" scale="41" orientation="landscape" cellComments="asDisplayed" r:id="rId1"/>
  <headerFooter>
    <oddHeader>&amp;CEN
Annex XXVII</oddHeader>
    <oddFooter>&amp;C&amp;"Calibri"&amp;11&amp;K000000&amp;P_x000D_&amp;1#&amp;"Calibri"&amp;10&amp;K000000Internal</oddFooter>
  </headerFooter>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sheetPr codeName="Sheet72">
    <pageSetUpPr fitToPage="1"/>
  </sheetPr>
  <dimension ref="A1:S21"/>
  <sheetViews>
    <sheetView showGridLines="0" showRowColHeaders="0" zoomScale="60" zoomScaleNormal="60" zoomScalePageLayoutView="70" workbookViewId="0">
      <selection activeCell="I40" sqref="I40"/>
    </sheetView>
  </sheetViews>
  <sheetFormatPr defaultColWidth="9.1796875" defaultRowHeight="14.5"/>
  <cols>
    <col min="1" max="1" width="2.54296875" style="50" customWidth="1"/>
    <col min="2" max="2" width="28.1796875" style="50" customWidth="1"/>
    <col min="3" max="19" width="18.54296875" style="50" customWidth="1"/>
    <col min="20" max="16384" width="9.1796875" style="50"/>
  </cols>
  <sheetData>
    <row r="1" spans="1:19" ht="10.15" customHeight="1"/>
    <row r="2" spans="1:19" ht="28" customHeight="1">
      <c r="B2" s="565" t="s">
        <v>1007</v>
      </c>
      <c r="C2" s="566"/>
      <c r="D2" s="566"/>
      <c r="E2" s="566"/>
      <c r="F2" s="566"/>
      <c r="G2" s="566"/>
      <c r="H2" s="566"/>
      <c r="I2" s="566"/>
      <c r="J2" s="566"/>
      <c r="K2" s="566"/>
      <c r="L2" s="566"/>
      <c r="M2" s="566"/>
      <c r="N2" s="566"/>
      <c r="O2" s="566"/>
      <c r="P2" s="566"/>
      <c r="Q2" s="566"/>
      <c r="R2" s="566"/>
      <c r="S2" s="566"/>
    </row>
    <row r="3" spans="1:19" ht="14.5" customHeight="1">
      <c r="B3" s="172"/>
    </row>
    <row r="4" spans="1:19">
      <c r="A4" s="9"/>
      <c r="B4" s="9"/>
    </row>
    <row r="5" spans="1:19">
      <c r="A5" s="9"/>
      <c r="B5" s="9"/>
      <c r="C5" s="668" t="s">
        <v>345</v>
      </c>
      <c r="D5" s="669"/>
      <c r="E5" s="669"/>
      <c r="F5" s="669"/>
      <c r="G5" s="669"/>
      <c r="H5" s="669" t="s">
        <v>346</v>
      </c>
      <c r="I5" s="669"/>
      <c r="J5" s="669"/>
      <c r="K5" s="669"/>
      <c r="L5" s="669" t="s">
        <v>347</v>
      </c>
      <c r="M5" s="669"/>
      <c r="N5" s="669"/>
      <c r="O5" s="669"/>
      <c r="P5" s="669" t="s">
        <v>348</v>
      </c>
      <c r="Q5" s="669"/>
      <c r="R5" s="669"/>
      <c r="S5" s="669"/>
    </row>
    <row r="6" spans="1:19" s="51" customFormat="1" ht="29">
      <c r="A6" s="28"/>
      <c r="B6" s="28"/>
      <c r="C6" s="126" t="s">
        <v>349</v>
      </c>
      <c r="D6" s="126" t="s">
        <v>350</v>
      </c>
      <c r="E6" s="126" t="s">
        <v>351</v>
      </c>
      <c r="F6" s="126" t="s">
        <v>352</v>
      </c>
      <c r="G6" s="126" t="s">
        <v>353</v>
      </c>
      <c r="H6" s="126" t="s">
        <v>354</v>
      </c>
      <c r="I6" s="126" t="s">
        <v>355</v>
      </c>
      <c r="J6" s="126" t="s">
        <v>356</v>
      </c>
      <c r="K6" s="151" t="s">
        <v>353</v>
      </c>
      <c r="L6" s="126" t="s">
        <v>354</v>
      </c>
      <c r="M6" s="126" t="s">
        <v>355</v>
      </c>
      <c r="N6" s="126" t="s">
        <v>356</v>
      </c>
      <c r="O6" s="151" t="s">
        <v>353</v>
      </c>
      <c r="P6" s="126" t="s">
        <v>354</v>
      </c>
      <c r="Q6" s="126" t="s">
        <v>355</v>
      </c>
      <c r="R6" s="126" t="s">
        <v>356</v>
      </c>
      <c r="S6" s="151" t="s">
        <v>353</v>
      </c>
    </row>
    <row r="7" spans="1:19">
      <c r="B7" s="152" t="s">
        <v>334</v>
      </c>
      <c r="C7" s="499">
        <v>520953175</v>
      </c>
      <c r="D7" s="499"/>
      <c r="E7" s="499"/>
      <c r="F7" s="499"/>
      <c r="G7" s="499">
        <v>2825402.47</v>
      </c>
      <c r="H7" s="499">
        <v>520953175</v>
      </c>
      <c r="I7" s="499"/>
      <c r="J7" s="499"/>
      <c r="K7" s="499">
        <v>2825402.47</v>
      </c>
      <c r="L7" s="499">
        <v>77719165.879999995</v>
      </c>
      <c r="M7" s="499"/>
      <c r="N7" s="499"/>
      <c r="O7" s="499"/>
      <c r="P7" s="499">
        <v>6217533.2703999998</v>
      </c>
      <c r="Q7" s="499"/>
      <c r="R7" s="499"/>
      <c r="S7" s="499"/>
    </row>
    <row r="8" spans="1:19">
      <c r="B8" s="497" t="s">
        <v>357</v>
      </c>
      <c r="C8" s="252"/>
      <c r="D8" s="252"/>
      <c r="E8" s="252"/>
      <c r="F8" s="252"/>
      <c r="G8" s="252"/>
      <c r="H8" s="252"/>
      <c r="I8" s="252"/>
      <c r="J8" s="252"/>
      <c r="K8" s="252"/>
      <c r="L8" s="252"/>
      <c r="M8" s="252"/>
      <c r="N8" s="252"/>
      <c r="O8" s="252"/>
      <c r="P8" s="252"/>
      <c r="Q8" s="252"/>
      <c r="R8" s="252"/>
      <c r="S8" s="252"/>
    </row>
    <row r="9" spans="1:19">
      <c r="B9" s="497" t="s">
        <v>358</v>
      </c>
      <c r="C9" s="252"/>
      <c r="D9" s="252"/>
      <c r="E9" s="252"/>
      <c r="F9" s="252"/>
      <c r="G9" s="252"/>
      <c r="H9" s="252"/>
      <c r="I9" s="252"/>
      <c r="J9" s="252"/>
      <c r="K9" s="252"/>
      <c r="L9" s="252"/>
      <c r="M9" s="252"/>
      <c r="N9" s="252"/>
      <c r="O9" s="252"/>
      <c r="P9" s="252"/>
      <c r="Q9" s="252"/>
      <c r="R9" s="252"/>
      <c r="S9" s="252"/>
    </row>
    <row r="10" spans="1:19">
      <c r="B10" s="497" t="s">
        <v>359</v>
      </c>
      <c r="C10" s="252"/>
      <c r="D10" s="252"/>
      <c r="E10" s="252"/>
      <c r="F10" s="252"/>
      <c r="G10" s="252"/>
      <c r="H10" s="252"/>
      <c r="I10" s="252"/>
      <c r="J10" s="252"/>
      <c r="K10" s="252"/>
      <c r="L10" s="252"/>
      <c r="M10" s="252"/>
      <c r="N10" s="252"/>
      <c r="O10" s="252"/>
      <c r="P10" s="252"/>
      <c r="Q10" s="252"/>
      <c r="R10" s="252"/>
      <c r="S10" s="252"/>
    </row>
    <row r="11" spans="1:19">
      <c r="B11" s="500" t="s">
        <v>360</v>
      </c>
      <c r="C11" s="252"/>
      <c r="D11" s="252"/>
      <c r="E11" s="252"/>
      <c r="F11" s="252"/>
      <c r="G11" s="252"/>
      <c r="H11" s="252"/>
      <c r="I11" s="252"/>
      <c r="J11" s="252"/>
      <c r="K11" s="252"/>
      <c r="L11" s="252"/>
      <c r="M11" s="252"/>
      <c r="N11" s="252"/>
      <c r="O11" s="252"/>
      <c r="P11" s="252"/>
      <c r="Q11" s="252"/>
      <c r="R11" s="252"/>
      <c r="S11" s="252"/>
    </row>
    <row r="12" spans="1:19">
      <c r="B12" s="497" t="s">
        <v>361</v>
      </c>
      <c r="C12" s="252"/>
      <c r="D12" s="252"/>
      <c r="E12" s="252"/>
      <c r="F12" s="252"/>
      <c r="G12" s="252"/>
      <c r="H12" s="252"/>
      <c r="I12" s="252"/>
      <c r="J12" s="252"/>
      <c r="K12" s="252"/>
      <c r="L12" s="252"/>
      <c r="M12" s="252"/>
      <c r="N12" s="252"/>
      <c r="O12" s="252"/>
      <c r="P12" s="252"/>
      <c r="Q12" s="252"/>
      <c r="R12" s="252"/>
      <c r="S12" s="252"/>
    </row>
    <row r="13" spans="1:19">
      <c r="B13" s="500" t="s">
        <v>360</v>
      </c>
      <c r="C13" s="252"/>
      <c r="D13" s="252"/>
      <c r="E13" s="252"/>
      <c r="F13" s="252"/>
      <c r="G13" s="252"/>
      <c r="H13" s="252"/>
      <c r="I13" s="252"/>
      <c r="J13" s="252"/>
      <c r="K13" s="252"/>
      <c r="L13" s="252"/>
      <c r="M13" s="252"/>
      <c r="N13" s="252"/>
      <c r="O13" s="252"/>
      <c r="P13" s="252"/>
      <c r="Q13" s="252"/>
      <c r="R13" s="252"/>
      <c r="S13" s="252"/>
    </row>
    <row r="14" spans="1:19">
      <c r="B14" s="497" t="s">
        <v>362</v>
      </c>
      <c r="C14" s="252"/>
      <c r="D14" s="252"/>
      <c r="E14" s="252"/>
      <c r="F14" s="252"/>
      <c r="G14" s="252"/>
      <c r="H14" s="252"/>
      <c r="I14" s="252"/>
      <c r="J14" s="252"/>
      <c r="K14" s="252"/>
      <c r="L14" s="252"/>
      <c r="M14" s="252"/>
      <c r="N14" s="252"/>
      <c r="O14" s="252"/>
      <c r="P14" s="252"/>
      <c r="Q14" s="252"/>
      <c r="R14" s="252"/>
      <c r="S14" s="252"/>
    </row>
    <row r="15" spans="1:19">
      <c r="B15" s="497" t="s">
        <v>363</v>
      </c>
      <c r="C15" s="252">
        <v>520953175</v>
      </c>
      <c r="D15" s="252"/>
      <c r="E15" s="252"/>
      <c r="F15" s="252"/>
      <c r="G15" s="252">
        <v>2825402.47</v>
      </c>
      <c r="H15" s="252">
        <v>520953175</v>
      </c>
      <c r="I15" s="252"/>
      <c r="J15" s="252"/>
      <c r="K15" s="252">
        <v>2825402.47</v>
      </c>
      <c r="L15" s="252">
        <v>77719165.879999995</v>
      </c>
      <c r="M15" s="252"/>
      <c r="N15" s="252"/>
      <c r="O15" s="252"/>
      <c r="P15" s="252">
        <v>6217533.2703999998</v>
      </c>
      <c r="Q15" s="252"/>
      <c r="R15" s="252"/>
      <c r="S15" s="252"/>
    </row>
    <row r="16" spans="1:19">
      <c r="B16" s="497" t="s">
        <v>358</v>
      </c>
      <c r="C16" s="252">
        <v>520953175</v>
      </c>
      <c r="D16" s="252"/>
      <c r="E16" s="252"/>
      <c r="F16" s="252"/>
      <c r="G16" s="252">
        <v>2825402.47</v>
      </c>
      <c r="H16" s="252">
        <v>520953175</v>
      </c>
      <c r="I16" s="252"/>
      <c r="J16" s="252"/>
      <c r="K16" s="252">
        <v>2825402.47</v>
      </c>
      <c r="L16" s="252">
        <v>77719165.879999995</v>
      </c>
      <c r="M16" s="252"/>
      <c r="N16" s="252"/>
      <c r="O16" s="252"/>
      <c r="P16" s="252">
        <v>6217533.2703999998</v>
      </c>
      <c r="Q16" s="252"/>
      <c r="R16" s="252"/>
      <c r="S16" s="252"/>
    </row>
    <row r="17" spans="2:19">
      <c r="B17" s="497" t="s">
        <v>359</v>
      </c>
      <c r="C17" s="252">
        <v>520953175</v>
      </c>
      <c r="D17" s="252"/>
      <c r="E17" s="252"/>
      <c r="F17" s="252"/>
      <c r="G17" s="252">
        <v>2825402.47</v>
      </c>
      <c r="H17" s="252">
        <v>520953175</v>
      </c>
      <c r="I17" s="252"/>
      <c r="J17" s="252"/>
      <c r="K17" s="252">
        <v>2825402.47</v>
      </c>
      <c r="L17" s="252">
        <v>77719165.879999995</v>
      </c>
      <c r="M17" s="252"/>
      <c r="N17" s="252"/>
      <c r="O17" s="252"/>
      <c r="P17" s="252">
        <v>6217533.2703999998</v>
      </c>
      <c r="Q17" s="252"/>
      <c r="R17" s="252"/>
      <c r="S17" s="252"/>
    </row>
    <row r="18" spans="2:19">
      <c r="B18" s="497" t="s">
        <v>361</v>
      </c>
      <c r="C18" s="252"/>
      <c r="D18" s="252"/>
      <c r="E18" s="252"/>
      <c r="F18" s="252"/>
      <c r="G18" s="252"/>
      <c r="H18" s="252"/>
      <c r="I18" s="252"/>
      <c r="J18" s="252"/>
      <c r="K18" s="252"/>
      <c r="L18" s="252"/>
      <c r="M18" s="252"/>
      <c r="N18" s="252"/>
      <c r="O18" s="252"/>
      <c r="P18" s="252"/>
      <c r="Q18" s="252"/>
      <c r="R18" s="252"/>
      <c r="S18" s="252"/>
    </row>
    <row r="19" spans="2:19">
      <c r="B19" s="497" t="s">
        <v>362</v>
      </c>
      <c r="C19" s="252"/>
      <c r="D19" s="252"/>
      <c r="E19" s="252"/>
      <c r="F19" s="252"/>
      <c r="G19" s="252"/>
      <c r="H19" s="252"/>
      <c r="I19" s="252"/>
      <c r="J19" s="252"/>
      <c r="K19" s="252"/>
      <c r="L19" s="252"/>
      <c r="M19" s="252"/>
      <c r="N19" s="252"/>
      <c r="O19" s="252"/>
      <c r="P19" s="252"/>
      <c r="Q19" s="252"/>
      <c r="R19" s="252"/>
      <c r="S19" s="252"/>
    </row>
    <row r="21" spans="2:19" ht="13.5" customHeight="1"/>
  </sheetData>
  <mergeCells count="5">
    <mergeCell ref="C5:G5"/>
    <mergeCell ref="H5:K5"/>
    <mergeCell ref="L5:O5"/>
    <mergeCell ref="P5:S5"/>
    <mergeCell ref="B2:S2"/>
  </mergeCells>
  <pageMargins left="0.70866141732283472" right="0.70866141732283472" top="0.74803149606299213" bottom="0.74803149606299213" header="0.31496062992125984" footer="0.31496062992125984"/>
  <pageSetup paperSize="9" scale="37" orientation="landscape" cellComments="asDisplayed" r:id="rId1"/>
  <headerFooter>
    <oddHeader>&amp;CEN
Annex XXVII</oddHeader>
    <oddFooter>&amp;C&amp;"Calibri"&amp;11&amp;K000000&amp;P_x000D_&amp;1#&amp;"Calibri"&amp;10&amp;K000000Internal</oddFooter>
  </headerFooter>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sheetPr codeName="Sheet74">
    <pageSetUpPr fitToPage="1"/>
  </sheetPr>
  <dimension ref="A1:E19"/>
  <sheetViews>
    <sheetView showGridLines="0" showRowColHeaders="0" zoomScale="60" zoomScaleNormal="60" workbookViewId="0">
      <selection activeCell="I28" sqref="I28"/>
    </sheetView>
  </sheetViews>
  <sheetFormatPr defaultColWidth="9.1796875" defaultRowHeight="14.5"/>
  <cols>
    <col min="1" max="1" width="2.54296875" style="50" customWidth="1"/>
    <col min="2" max="2" width="28.1796875" style="50" customWidth="1"/>
    <col min="3" max="3" width="33.1796875" style="50" customWidth="1"/>
    <col min="4" max="4" width="28" style="50" bestFit="1" customWidth="1"/>
    <col min="5" max="5" width="64.81640625" style="50" customWidth="1"/>
    <col min="6" max="16384" width="9.1796875" style="50"/>
  </cols>
  <sheetData>
    <row r="1" spans="1:5" ht="10.15" customHeight="1">
      <c r="A1" s="9"/>
      <c r="C1" s="19"/>
      <c r="D1" s="19"/>
      <c r="E1" s="19"/>
    </row>
    <row r="2" spans="1:5" ht="28" customHeight="1">
      <c r="B2" s="565" t="s">
        <v>1008</v>
      </c>
      <c r="C2" s="566"/>
      <c r="D2" s="566"/>
      <c r="E2" s="566"/>
    </row>
    <row r="3" spans="1:5" ht="14.5" customHeight="1">
      <c r="B3" s="172"/>
    </row>
    <row r="4" spans="1:5">
      <c r="A4" s="28"/>
      <c r="B4" s="28"/>
    </row>
    <row r="5" spans="1:5">
      <c r="A5" s="28"/>
      <c r="B5" s="28"/>
      <c r="C5" s="660" t="s">
        <v>364</v>
      </c>
      <c r="D5" s="661"/>
      <c r="E5" s="662"/>
    </row>
    <row r="6" spans="1:5">
      <c r="A6" s="28"/>
      <c r="B6" s="28"/>
      <c r="C6" s="670" t="s">
        <v>365</v>
      </c>
      <c r="D6" s="659"/>
      <c r="E6" s="655" t="s">
        <v>366</v>
      </c>
    </row>
    <row r="7" spans="1:5">
      <c r="A7" s="28"/>
      <c r="B7" s="28"/>
      <c r="C7" s="493"/>
      <c r="D7" s="494" t="s">
        <v>367</v>
      </c>
      <c r="E7" s="656"/>
    </row>
    <row r="8" spans="1:5">
      <c r="B8" s="128" t="s">
        <v>334</v>
      </c>
      <c r="C8" s="495">
        <v>574683068.88999999</v>
      </c>
      <c r="D8" s="495">
        <v>9473515.8836932722</v>
      </c>
      <c r="E8" s="495"/>
    </row>
    <row r="9" spans="1:5">
      <c r="B9" s="498" t="s">
        <v>335</v>
      </c>
      <c r="C9" s="252">
        <v>574683068.88999999</v>
      </c>
      <c r="D9" s="252">
        <v>9473515.8836932722</v>
      </c>
      <c r="E9" s="252"/>
    </row>
    <row r="10" spans="1:5">
      <c r="B10" s="497" t="s">
        <v>336</v>
      </c>
      <c r="C10" s="252">
        <v>574683068.88999999</v>
      </c>
      <c r="D10" s="252">
        <v>9473515.8836932722</v>
      </c>
      <c r="E10" s="252"/>
    </row>
    <row r="11" spans="1:5">
      <c r="B11" s="497" t="s">
        <v>337</v>
      </c>
      <c r="C11" s="252"/>
      <c r="D11" s="252"/>
      <c r="E11" s="252"/>
    </row>
    <row r="12" spans="1:5">
      <c r="B12" s="497" t="s">
        <v>338</v>
      </c>
      <c r="C12" s="252"/>
      <c r="D12" s="252"/>
      <c r="E12" s="252"/>
    </row>
    <row r="13" spans="1:5">
      <c r="B13" s="497" t="s">
        <v>339</v>
      </c>
      <c r="C13" s="252"/>
      <c r="D13" s="252"/>
      <c r="E13" s="252"/>
    </row>
    <row r="14" spans="1:5">
      <c r="B14" s="498" t="s">
        <v>340</v>
      </c>
      <c r="C14" s="252"/>
      <c r="D14" s="252"/>
      <c r="E14" s="252"/>
    </row>
    <row r="15" spans="1:5">
      <c r="B15" s="497" t="s">
        <v>341</v>
      </c>
      <c r="C15" s="252"/>
      <c r="D15" s="252"/>
      <c r="E15" s="252"/>
    </row>
    <row r="16" spans="1:5">
      <c r="B16" s="497" t="s">
        <v>342</v>
      </c>
      <c r="C16" s="252"/>
      <c r="D16" s="252"/>
      <c r="E16" s="252"/>
    </row>
    <row r="17" spans="2:5">
      <c r="B17" s="497" t="s">
        <v>343</v>
      </c>
      <c r="C17" s="252"/>
      <c r="D17" s="252"/>
      <c r="E17" s="252"/>
    </row>
    <row r="18" spans="2:5">
      <c r="B18" s="497" t="s">
        <v>344</v>
      </c>
      <c r="C18" s="252"/>
      <c r="D18" s="252"/>
      <c r="E18" s="252"/>
    </row>
    <row r="19" spans="2:5">
      <c r="B19" s="497" t="s">
        <v>339</v>
      </c>
      <c r="C19" s="252"/>
      <c r="D19" s="252"/>
      <c r="E19" s="252"/>
    </row>
  </sheetData>
  <mergeCells count="4">
    <mergeCell ref="C5:E5"/>
    <mergeCell ref="C6:D6"/>
    <mergeCell ref="E6:E7"/>
    <mergeCell ref="B2:E2"/>
  </mergeCells>
  <pageMargins left="0.70866141732283472" right="0.70866141732283472" top="0.74803149606299213" bottom="0.74803149606299213" header="0.31496062992125984" footer="0.31496062992125984"/>
  <pageSetup paperSize="9" scale="80" orientation="landscape" r:id="rId1"/>
  <headerFooter>
    <oddHeader>&amp;CEN
Annex XXVII</oddHeader>
    <oddFooter>&amp;C&amp;"Calibri"&amp;11&amp;K000000&amp;P_x000D_&amp;1#&amp;"Calibri"&amp;10&amp;K000000Internal</oddFooter>
  </headerFooter>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100-000000000000}">
  <sheetPr codeName="Sheet51"/>
  <dimension ref="A1:J9"/>
  <sheetViews>
    <sheetView showGridLines="0" showRowColHeaders="0" zoomScale="60" zoomScaleNormal="60" workbookViewId="0">
      <selection activeCell="D9" sqref="D9"/>
    </sheetView>
  </sheetViews>
  <sheetFormatPr defaultColWidth="11.453125" defaultRowHeight="14.5"/>
  <cols>
    <col min="1" max="1" width="2.54296875" style="52" customWidth="1"/>
    <col min="2" max="2" width="31" style="50" bestFit="1" customWidth="1"/>
    <col min="3" max="3" width="194.6328125" style="50" customWidth="1"/>
    <col min="4" max="4" width="64.81640625" style="50" customWidth="1"/>
    <col min="5" max="16384" width="11.453125" style="50"/>
  </cols>
  <sheetData>
    <row r="1" spans="2:10" ht="10.15" customHeight="1">
      <c r="D1" s="34"/>
      <c r="E1" s="34"/>
      <c r="F1" s="34"/>
      <c r="G1" s="34"/>
      <c r="H1" s="34"/>
      <c r="I1" s="34"/>
      <c r="J1" s="34"/>
    </row>
    <row r="2" spans="2:10" ht="28" customHeight="1">
      <c r="B2" s="565" t="s">
        <v>1018</v>
      </c>
      <c r="C2" s="566"/>
      <c r="D2" s="60"/>
    </row>
    <row r="3" spans="2:10" ht="14.5" customHeight="1">
      <c r="B3" s="172"/>
      <c r="C3" s="149"/>
      <c r="D3" s="60"/>
    </row>
    <row r="4" spans="2:10">
      <c r="C4" s="392" t="s">
        <v>1952</v>
      </c>
    </row>
    <row r="5" spans="2:10" ht="261.5" customHeight="1">
      <c r="B5" s="148" t="s">
        <v>1982</v>
      </c>
      <c r="C5" s="56" t="s">
        <v>1934</v>
      </c>
    </row>
    <row r="6" spans="2:10" ht="58">
      <c r="B6" s="117" t="s">
        <v>1983</v>
      </c>
      <c r="C6" s="176" t="s">
        <v>1932</v>
      </c>
    </row>
    <row r="7" spans="2:10" ht="43.5">
      <c r="B7" s="117" t="s">
        <v>1984</v>
      </c>
      <c r="C7" s="176" t="s">
        <v>1933</v>
      </c>
    </row>
    <row r="8" spans="2:10" ht="42" customHeight="1"/>
    <row r="9" spans="2:10">
      <c r="B9" s="66"/>
    </row>
  </sheetData>
  <mergeCells count="1">
    <mergeCell ref="B2:C2"/>
  </mergeCells>
  <pageMargins left="0.70866141732283472" right="0.70866141732283472" top="0.74803149606299213" bottom="0.74803149606299213" header="0.31496062992125984" footer="0.31496062992125984"/>
  <pageSetup paperSize="9" scale="85" fitToWidth="0" fitToHeight="0" orientation="landscape" r:id="rId1"/>
  <headerFooter>
    <oddHeader>&amp;CEN
Annex XXIX</oddHeader>
    <oddFooter>&amp;C&amp;"Calibri"&amp;11&amp;K000000&amp;P_x000D_&amp;1#&amp;"Calibri"&amp;10&amp;K000000Internal</oddFooter>
  </headerFooter>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codeName="Sheet52">
    <pageSetUpPr fitToPage="1"/>
  </sheetPr>
  <dimension ref="A1:G15"/>
  <sheetViews>
    <sheetView showGridLines="0" showRowColHeaders="0" zoomScale="60" zoomScaleNormal="60" workbookViewId="0">
      <selection activeCell="E27" sqref="E27"/>
    </sheetView>
  </sheetViews>
  <sheetFormatPr defaultColWidth="11.453125" defaultRowHeight="14.5"/>
  <cols>
    <col min="1" max="1" width="2.54296875" style="50" customWidth="1"/>
    <col min="2" max="2" width="48.453125" style="50" customWidth="1"/>
    <col min="3" max="3" width="30" style="1" customWidth="1"/>
    <col min="4" max="4" width="15.26953125" style="50" customWidth="1"/>
    <col min="5" max="5" width="11.453125" style="50"/>
    <col min="6" max="6" width="50.81640625" style="50" customWidth="1"/>
    <col min="7" max="7" width="7.453125" style="50" customWidth="1"/>
    <col min="8" max="8" width="42" style="50" customWidth="1"/>
    <col min="9" max="16384" width="11.453125" style="50"/>
  </cols>
  <sheetData>
    <row r="1" spans="1:7" s="51" customFormat="1" ht="10.15" customHeight="1">
      <c r="B1" s="68"/>
      <c r="C1" s="100"/>
      <c r="D1" s="41"/>
    </row>
    <row r="2" spans="1:7" ht="28" customHeight="1">
      <c r="A2" s="35"/>
      <c r="B2" s="565" t="s">
        <v>986</v>
      </c>
      <c r="C2" s="566"/>
    </row>
    <row r="3" spans="1:7" ht="14.5" customHeight="1">
      <c r="B3" s="172"/>
      <c r="C3" s="50"/>
    </row>
    <row r="4" spans="1:7">
      <c r="C4" s="501" t="s">
        <v>442</v>
      </c>
    </row>
    <row r="5" spans="1:7">
      <c r="B5" s="197" t="s">
        <v>443</v>
      </c>
      <c r="C5" s="198"/>
      <c r="G5" s="71"/>
    </row>
    <row r="6" spans="1:7">
      <c r="B6" s="502" t="s">
        <v>444</v>
      </c>
      <c r="C6" s="252">
        <v>16013856.306299999</v>
      </c>
      <c r="G6" s="71"/>
    </row>
    <row r="7" spans="1:7">
      <c r="B7" s="502" t="s">
        <v>445</v>
      </c>
      <c r="C7" s="252"/>
      <c r="G7" s="71"/>
    </row>
    <row r="8" spans="1:7">
      <c r="B8" s="502" t="s">
        <v>446</v>
      </c>
      <c r="C8" s="252"/>
    </row>
    <row r="9" spans="1:7">
      <c r="B9" s="502" t="s">
        <v>447</v>
      </c>
      <c r="C9" s="252"/>
    </row>
    <row r="10" spans="1:7">
      <c r="B10" s="197" t="s">
        <v>448</v>
      </c>
      <c r="C10" s="198"/>
    </row>
    <row r="11" spans="1:7">
      <c r="B11" s="503" t="s">
        <v>449</v>
      </c>
      <c r="C11" s="252"/>
    </row>
    <row r="12" spans="1:7">
      <c r="B12" s="503" t="s">
        <v>450</v>
      </c>
      <c r="C12" s="252"/>
    </row>
    <row r="13" spans="1:7">
      <c r="B13" s="503" t="s">
        <v>451</v>
      </c>
      <c r="C13" s="252"/>
    </row>
    <row r="14" spans="1:7">
      <c r="B14" s="504" t="s">
        <v>947</v>
      </c>
      <c r="C14" s="252"/>
    </row>
    <row r="15" spans="1:7">
      <c r="B15" s="131" t="s">
        <v>32</v>
      </c>
      <c r="C15" s="505">
        <v>16013856.306299999</v>
      </c>
    </row>
  </sheetData>
  <mergeCells count="1">
    <mergeCell ref="B2:C2"/>
  </mergeCells>
  <pageMargins left="0.70866141732283472" right="0.70866141732283472" top="0.74803149606299213" bottom="0.74803149606299213" header="0.31496062992125984" footer="0.31496062992125984"/>
  <pageSetup paperSize="9" orientation="landscape" r:id="rId1"/>
  <headerFooter>
    <oddHeader>&amp;CEN
Annex XXIX</oddHeader>
    <oddFooter>&amp;C&amp;"Calibri"&amp;11&amp;K000000&amp;P_x000D_&amp;1#&amp;"Calibri"&amp;10&amp;K000000Internal</oddFooter>
  </headerFooter>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700-000000000000}">
  <sheetPr codeName="Sheet76"/>
  <dimension ref="B1:E9"/>
  <sheetViews>
    <sheetView showGridLines="0" showRowColHeaders="0" zoomScale="60" zoomScaleNormal="60" workbookViewId="0">
      <selection activeCell="C16" sqref="C16"/>
    </sheetView>
  </sheetViews>
  <sheetFormatPr defaultColWidth="9" defaultRowHeight="14.5"/>
  <cols>
    <col min="1" max="1" width="2.54296875" style="50" customWidth="1"/>
    <col min="2" max="2" width="50.54296875" style="50" customWidth="1"/>
    <col min="3" max="3" width="150.54296875" style="50" customWidth="1"/>
    <col min="4" max="4" width="13.1796875" style="69" customWidth="1"/>
    <col min="5" max="5" width="52.453125" style="50" customWidth="1"/>
    <col min="6" max="16384" width="9" style="50"/>
  </cols>
  <sheetData>
    <row r="1" spans="2:5" ht="10.15" customHeight="1"/>
    <row r="2" spans="2:5" ht="28" customHeight="1">
      <c r="B2" s="565" t="s">
        <v>1016</v>
      </c>
      <c r="C2" s="566"/>
      <c r="E2" s="25"/>
    </row>
    <row r="3" spans="2:5" ht="14.5" customHeight="1">
      <c r="B3" s="172"/>
      <c r="C3" s="59"/>
    </row>
    <row r="4" spans="2:5" ht="15" customHeight="1">
      <c r="B4" s="26"/>
      <c r="C4" s="164"/>
    </row>
    <row r="5" spans="2:5">
      <c r="C5" s="392" t="s">
        <v>1952</v>
      </c>
    </row>
    <row r="6" spans="2:5" ht="72.5">
      <c r="B6" s="506" t="s">
        <v>299</v>
      </c>
      <c r="C6" s="27" t="s">
        <v>1936</v>
      </c>
      <c r="D6" s="50"/>
    </row>
    <row r="7" spans="2:5" ht="116">
      <c r="B7" s="506" t="s">
        <v>300</v>
      </c>
      <c r="C7" s="27" t="s">
        <v>1937</v>
      </c>
      <c r="D7" s="50"/>
    </row>
    <row r="8" spans="2:5">
      <c r="B8" s="506" t="s">
        <v>300</v>
      </c>
      <c r="C8" s="27" t="s">
        <v>1935</v>
      </c>
      <c r="D8" s="50"/>
    </row>
    <row r="9" spans="2:5">
      <c r="B9" s="506" t="s">
        <v>301</v>
      </c>
      <c r="C9" s="27" t="s">
        <v>1935</v>
      </c>
      <c r="D9" s="50"/>
    </row>
  </sheetData>
  <mergeCells count="1">
    <mergeCell ref="B2:C2"/>
  </mergeCells>
  <pageMargins left="0.70866141732283472" right="0.70866141732283472" top="0.74803149606299213" bottom="0.74803149606299213" header="0.31496062992125984" footer="0.31496062992125984"/>
  <pageSetup paperSize="9" orientation="landscape" verticalDpi="1200" r:id="rId1"/>
  <headerFooter>
    <oddHeader>&amp;CEN
Annex XXXI</oddHeader>
    <oddFooter>&amp;C&amp;"Calibri"&amp;11&amp;K000000&amp;P_x000D_&amp;1#&amp;"Calibri"&amp;10&amp;K000000Internal</oddFooter>
  </headerFooter>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800-000000000000}">
  <sheetPr codeName="Sheet77"/>
  <dimension ref="A1:M11"/>
  <sheetViews>
    <sheetView showGridLines="0" showRowColHeaders="0" zoomScale="60" zoomScaleNormal="60" workbookViewId="0">
      <selection activeCell="K26" sqref="K26"/>
    </sheetView>
  </sheetViews>
  <sheetFormatPr defaultColWidth="9.1796875" defaultRowHeight="14.5"/>
  <cols>
    <col min="1" max="1" width="2.54296875" style="50" customWidth="1"/>
    <col min="2" max="2" width="79.54296875" style="50" customWidth="1"/>
    <col min="3" max="5" width="22.26953125" style="50" customWidth="1"/>
    <col min="6" max="8" width="22.26953125" style="50" hidden="1" customWidth="1"/>
    <col min="9" max="10" width="22.26953125" style="50" customWidth="1"/>
    <col min="11" max="11" width="9.1796875" style="50"/>
    <col min="12" max="12" width="13.1796875" style="69" customWidth="1"/>
    <col min="13" max="13" width="52.453125" style="50" customWidth="1"/>
    <col min="14" max="16384" width="9.1796875" style="50"/>
  </cols>
  <sheetData>
    <row r="1" spans="1:13" ht="10.15" customHeight="1"/>
    <row r="2" spans="1:13" ht="28" customHeight="1">
      <c r="B2" s="565" t="s">
        <v>980</v>
      </c>
      <c r="C2" s="566"/>
      <c r="D2" s="566"/>
      <c r="E2" s="566"/>
      <c r="F2" s="566"/>
      <c r="G2" s="566"/>
      <c r="H2" s="566"/>
      <c r="I2" s="566"/>
      <c r="J2" s="566"/>
      <c r="M2" s="25"/>
    </row>
    <row r="3" spans="1:13" ht="14.5" customHeight="1">
      <c r="A3" s="26"/>
      <c r="B3" s="172"/>
      <c r="C3" s="127"/>
      <c r="D3" s="127"/>
      <c r="E3" s="127"/>
      <c r="F3" s="127"/>
      <c r="G3" s="127"/>
      <c r="H3" s="127"/>
      <c r="I3" s="127"/>
      <c r="J3" s="127"/>
      <c r="K3" s="127"/>
    </row>
    <row r="4" spans="1:13" s="76" customFormat="1">
      <c r="A4" s="50"/>
    </row>
    <row r="5" spans="1:13" ht="28.5" customHeight="1">
      <c r="B5" s="76"/>
      <c r="C5" s="507" t="s">
        <v>302</v>
      </c>
      <c r="D5" s="507"/>
      <c r="E5" s="507"/>
      <c r="F5" s="507" t="s">
        <v>303</v>
      </c>
      <c r="G5" s="507" t="s">
        <v>304</v>
      </c>
      <c r="H5" s="507"/>
      <c r="I5" s="392" t="s">
        <v>305</v>
      </c>
      <c r="J5" s="392" t="s">
        <v>1659</v>
      </c>
    </row>
    <row r="6" spans="1:13">
      <c r="B6" s="76"/>
      <c r="C6" s="507" t="s">
        <v>307</v>
      </c>
      <c r="D6" s="507" t="s">
        <v>308</v>
      </c>
      <c r="E6" s="507" t="s">
        <v>309</v>
      </c>
      <c r="F6" s="507" t="s">
        <v>310</v>
      </c>
      <c r="G6" s="507"/>
      <c r="H6" s="507"/>
      <c r="I6" s="392"/>
      <c r="J6" s="392"/>
    </row>
    <row r="7" spans="1:13">
      <c r="B7" s="510" t="s">
        <v>311</v>
      </c>
      <c r="C7" s="252"/>
      <c r="D7" s="252"/>
      <c r="E7" s="252"/>
      <c r="F7" s="225"/>
      <c r="G7" s="225"/>
      <c r="H7" s="225"/>
      <c r="I7" s="252"/>
      <c r="J7" s="252"/>
    </row>
    <row r="8" spans="1:13">
      <c r="B8" s="508" t="s">
        <v>312</v>
      </c>
      <c r="C8" s="252">
        <v>784706680.52999997</v>
      </c>
      <c r="D8" s="252">
        <v>800957600.51999998</v>
      </c>
      <c r="E8" s="252">
        <v>829517364.48000002</v>
      </c>
      <c r="F8" s="225"/>
      <c r="G8" s="225"/>
      <c r="H8" s="225"/>
      <c r="I8" s="252">
        <v>90042233.819999993</v>
      </c>
      <c r="J8" s="252">
        <v>1125527922.75</v>
      </c>
    </row>
    <row r="9" spans="1:13">
      <c r="B9" s="509" t="s">
        <v>313</v>
      </c>
      <c r="C9" s="252">
        <v>784706680.52999997</v>
      </c>
      <c r="D9" s="252">
        <v>800957600.51999998</v>
      </c>
      <c r="E9" s="252">
        <v>829517364.48000002</v>
      </c>
      <c r="F9" s="225"/>
      <c r="G9" s="225"/>
      <c r="H9" s="225"/>
      <c r="I9" s="610"/>
      <c r="J9" s="612"/>
    </row>
    <row r="10" spans="1:13">
      <c r="B10" s="509" t="s">
        <v>314</v>
      </c>
      <c r="C10" s="252"/>
      <c r="D10" s="252"/>
      <c r="E10" s="252"/>
      <c r="F10" s="226"/>
      <c r="G10" s="227"/>
      <c r="H10" s="227"/>
      <c r="I10" s="610"/>
      <c r="J10" s="612"/>
    </row>
    <row r="11" spans="1:13">
      <c r="B11" s="510" t="s">
        <v>315</v>
      </c>
      <c r="C11" s="252"/>
      <c r="D11" s="252"/>
      <c r="E11" s="252"/>
      <c r="F11" s="227"/>
      <c r="G11" s="227"/>
      <c r="H11" s="227"/>
      <c r="I11" s="252"/>
      <c r="J11" s="252"/>
    </row>
  </sheetData>
  <mergeCells count="3">
    <mergeCell ref="I10:J10"/>
    <mergeCell ref="B2:J2"/>
    <mergeCell ref="I9:J9"/>
  </mergeCells>
  <pageMargins left="0.70866141732283472" right="0.70866141732283472" top="0.74803149606299213" bottom="0.74803149606299213" header="0.31496062992125984" footer="0.31496062992125984"/>
  <pageSetup paperSize="9" scale="75" orientation="landscape" verticalDpi="1200" r:id="rId1"/>
  <headerFooter>
    <oddHeader>&amp;CEN
Annex XXXI</oddHeader>
    <oddFooter>&amp;C&amp;"Calibri"&amp;11&amp;K000000&amp;P_x000D_&amp;1#&amp;"Calibri"&amp;10&amp;K000000Internal</oddFooter>
  </headerFooter>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900-000000000000}">
  <sheetPr codeName="Sheet79">
    <pageSetUpPr fitToPage="1"/>
  </sheetPr>
  <dimension ref="B1:F33"/>
  <sheetViews>
    <sheetView showGridLines="0" zoomScale="60" zoomScaleNormal="60" zoomScalePageLayoutView="90" workbookViewId="0">
      <selection activeCell="E13" sqref="E13"/>
    </sheetView>
  </sheetViews>
  <sheetFormatPr defaultColWidth="9" defaultRowHeight="14.5"/>
  <cols>
    <col min="1" max="1" width="2.54296875" style="50" customWidth="1"/>
    <col min="2" max="2" width="3.54296875" style="50" customWidth="1"/>
    <col min="3" max="3" width="2.7265625" style="50" customWidth="1"/>
    <col min="4" max="4" width="77.26953125" style="50" customWidth="1"/>
    <col min="5" max="5" width="232.90625" style="50" customWidth="1"/>
    <col min="6" max="6" width="21.54296875" style="50" hidden="1" customWidth="1"/>
    <col min="7" max="16384" width="9" style="50"/>
  </cols>
  <sheetData>
    <row r="1" spans="2:6" ht="10.15" customHeight="1"/>
    <row r="2" spans="2:6" ht="28" customHeight="1">
      <c r="B2" s="565" t="s">
        <v>1015</v>
      </c>
      <c r="C2" s="566"/>
      <c r="D2" s="566"/>
      <c r="E2" s="566"/>
    </row>
    <row r="3" spans="2:6" ht="14.5" customHeight="1">
      <c r="B3" s="172"/>
      <c r="C3" s="9"/>
      <c r="D3" s="9"/>
      <c r="E3" s="9"/>
    </row>
    <row r="4" spans="2:6">
      <c r="B4" s="9"/>
      <c r="C4" s="9"/>
      <c r="D4" s="9"/>
      <c r="E4" s="9"/>
    </row>
    <row r="5" spans="2:6">
      <c r="B5" s="156"/>
      <c r="C5" s="9"/>
      <c r="E5" s="392" t="s">
        <v>1952</v>
      </c>
    </row>
    <row r="6" spans="2:6">
      <c r="B6" s="513" t="s">
        <v>1060</v>
      </c>
      <c r="C6" s="212"/>
      <c r="D6" s="213"/>
      <c r="E6" s="359"/>
    </row>
    <row r="7" spans="2:6" ht="43.5">
      <c r="B7" s="381"/>
      <c r="C7" s="511" t="s">
        <v>198</v>
      </c>
      <c r="D7" s="358" t="s">
        <v>199</v>
      </c>
      <c r="E7" s="187" t="s">
        <v>1938</v>
      </c>
      <c r="F7" s="50" t="s">
        <v>1564</v>
      </c>
    </row>
    <row r="8" spans="2:6" ht="29">
      <c r="B8" s="381"/>
      <c r="C8" s="511" t="s">
        <v>198</v>
      </c>
      <c r="D8" s="358" t="s">
        <v>200</v>
      </c>
      <c r="E8" s="188" t="s">
        <v>1939</v>
      </c>
      <c r="F8" s="50" t="s">
        <v>1565</v>
      </c>
    </row>
    <row r="9" spans="2:6" ht="43.5">
      <c r="B9" s="381"/>
      <c r="C9" s="511" t="s">
        <v>198</v>
      </c>
      <c r="D9" s="358" t="s">
        <v>201</v>
      </c>
      <c r="E9" s="187" t="s">
        <v>1878</v>
      </c>
      <c r="F9" s="50" t="s">
        <v>1566</v>
      </c>
    </row>
    <row r="10" spans="2:6" ht="29">
      <c r="B10" s="381"/>
      <c r="C10" s="511" t="s">
        <v>198</v>
      </c>
      <c r="D10" s="358" t="s">
        <v>202</v>
      </c>
      <c r="E10" s="360" t="s">
        <v>1940</v>
      </c>
      <c r="F10" s="50" t="s">
        <v>1567</v>
      </c>
    </row>
    <row r="11" spans="2:6">
      <c r="B11" s="515" t="s">
        <v>1061</v>
      </c>
      <c r="C11" s="199"/>
      <c r="D11" s="514"/>
      <c r="E11" s="200"/>
    </row>
    <row r="12" spans="2:6" ht="43.5">
      <c r="B12" s="512"/>
      <c r="C12" s="511" t="s">
        <v>198</v>
      </c>
      <c r="D12" s="358" t="s">
        <v>203</v>
      </c>
      <c r="E12" s="360" t="s">
        <v>1940</v>
      </c>
      <c r="F12" s="50" t="s">
        <v>1568</v>
      </c>
    </row>
    <row r="13" spans="2:6" ht="29">
      <c r="B13" s="512"/>
      <c r="C13" s="511" t="s">
        <v>198</v>
      </c>
      <c r="D13" s="358" t="s">
        <v>204</v>
      </c>
      <c r="E13" s="360" t="s">
        <v>1940</v>
      </c>
      <c r="F13" s="50" t="s">
        <v>1569</v>
      </c>
    </row>
    <row r="14" spans="2:6" ht="43" customHeight="1">
      <c r="B14" s="512"/>
      <c r="C14" s="511" t="s">
        <v>198</v>
      </c>
      <c r="D14" s="358" t="s">
        <v>205</v>
      </c>
      <c r="E14" s="187" t="s">
        <v>1941</v>
      </c>
      <c r="F14" s="50" t="s">
        <v>1570</v>
      </c>
    </row>
    <row r="15" spans="2:6" ht="43" customHeight="1">
      <c r="B15" s="512"/>
      <c r="C15" s="511" t="s">
        <v>198</v>
      </c>
      <c r="D15" s="358" t="s">
        <v>206</v>
      </c>
      <c r="E15" s="360" t="s">
        <v>1940</v>
      </c>
      <c r="F15" s="50" t="s">
        <v>1571</v>
      </c>
    </row>
    <row r="16" spans="2:6" ht="43" customHeight="1">
      <c r="B16" s="512"/>
      <c r="C16" s="511" t="s">
        <v>198</v>
      </c>
      <c r="D16" s="358" t="s">
        <v>207</v>
      </c>
      <c r="E16" s="187" t="s">
        <v>1942</v>
      </c>
      <c r="F16" s="50" t="s">
        <v>1572</v>
      </c>
    </row>
    <row r="17" spans="2:6" ht="43" customHeight="1">
      <c r="B17" s="671" t="s">
        <v>208</v>
      </c>
      <c r="C17" s="672"/>
      <c r="D17" s="673"/>
      <c r="E17" s="360" t="s">
        <v>1943</v>
      </c>
      <c r="F17" s="50" t="s">
        <v>6</v>
      </c>
    </row>
    <row r="18" spans="2:6" ht="43" customHeight="1">
      <c r="B18" s="671" t="s">
        <v>209</v>
      </c>
      <c r="C18" s="672"/>
      <c r="D18" s="673"/>
      <c r="E18" s="187" t="s">
        <v>1944</v>
      </c>
      <c r="F18" s="50" t="s">
        <v>33</v>
      </c>
    </row>
    <row r="19" spans="2:6">
      <c r="B19" s="515" t="s">
        <v>1062</v>
      </c>
      <c r="C19" s="199"/>
      <c r="D19" s="199"/>
      <c r="E19" s="200"/>
    </row>
    <row r="20" spans="2:6" ht="29">
      <c r="B20" s="512"/>
      <c r="C20" s="511" t="s">
        <v>198</v>
      </c>
      <c r="D20" s="358" t="s">
        <v>210</v>
      </c>
      <c r="E20" s="360" t="s">
        <v>1943</v>
      </c>
      <c r="F20" s="50" t="s">
        <v>1573</v>
      </c>
    </row>
    <row r="21" spans="2:6" ht="29">
      <c r="B21" s="512"/>
      <c r="C21" s="511" t="s">
        <v>198</v>
      </c>
      <c r="D21" s="358" t="s">
        <v>211</v>
      </c>
      <c r="E21" s="360" t="s">
        <v>1943</v>
      </c>
      <c r="F21" s="50" t="s">
        <v>1574</v>
      </c>
    </row>
    <row r="22" spans="2:6" ht="159.5">
      <c r="B22" s="512"/>
      <c r="C22" s="511" t="s">
        <v>198</v>
      </c>
      <c r="D22" s="358" t="s">
        <v>212</v>
      </c>
      <c r="E22" s="361" t="s">
        <v>1880</v>
      </c>
      <c r="F22" s="50" t="s">
        <v>1575</v>
      </c>
    </row>
    <row r="23" spans="2:6" ht="43.5">
      <c r="B23" s="512"/>
      <c r="C23" s="511" t="s">
        <v>198</v>
      </c>
      <c r="D23" s="358" t="s">
        <v>213</v>
      </c>
      <c r="E23" s="360" t="s">
        <v>1943</v>
      </c>
      <c r="F23" s="50" t="s">
        <v>1576</v>
      </c>
    </row>
    <row r="24" spans="2:6">
      <c r="B24" s="515" t="s">
        <v>1064</v>
      </c>
      <c r="C24" s="514"/>
      <c r="D24" s="199"/>
      <c r="E24" s="200"/>
    </row>
    <row r="25" spans="2:6" ht="362.5">
      <c r="B25" s="512"/>
      <c r="C25" s="511" t="s">
        <v>198</v>
      </c>
      <c r="D25" s="358" t="s">
        <v>214</v>
      </c>
      <c r="E25" s="187" t="s">
        <v>1881</v>
      </c>
      <c r="F25" s="50" t="s">
        <v>1577</v>
      </c>
    </row>
    <row r="26" spans="2:6" ht="29">
      <c r="B26" s="512"/>
      <c r="C26" s="511" t="s">
        <v>198</v>
      </c>
      <c r="D26" s="358" t="s">
        <v>215</v>
      </c>
      <c r="E26" s="360" t="s">
        <v>1943</v>
      </c>
      <c r="F26" s="50" t="s">
        <v>1578</v>
      </c>
    </row>
    <row r="27" spans="2:6">
      <c r="B27" s="512"/>
      <c r="C27" s="511" t="s">
        <v>198</v>
      </c>
      <c r="D27" s="385" t="s">
        <v>216</v>
      </c>
      <c r="E27" s="188" t="s">
        <v>1909</v>
      </c>
      <c r="F27" s="50" t="s">
        <v>1579</v>
      </c>
    </row>
    <row r="28" spans="2:6">
      <c r="B28" s="515" t="s">
        <v>1063</v>
      </c>
      <c r="C28" s="199"/>
      <c r="D28" s="199"/>
      <c r="E28" s="200"/>
    </row>
    <row r="29" spans="2:6" ht="56.5" customHeight="1">
      <c r="B29" s="512"/>
      <c r="C29" s="511" t="s">
        <v>198</v>
      </c>
      <c r="D29" s="358" t="s">
        <v>217</v>
      </c>
      <c r="E29" s="360" t="s">
        <v>1879</v>
      </c>
      <c r="F29" s="50" t="s">
        <v>74</v>
      </c>
    </row>
    <row r="30" spans="2:6">
      <c r="B30" s="671" t="s">
        <v>218</v>
      </c>
      <c r="C30" s="672"/>
      <c r="D30" s="673"/>
      <c r="E30" s="187" t="s">
        <v>1945</v>
      </c>
      <c r="F30" s="50" t="s">
        <v>100</v>
      </c>
    </row>
    <row r="31" spans="2:6" ht="15" customHeight="1">
      <c r="B31" s="515" t="s">
        <v>219</v>
      </c>
      <c r="C31" s="199"/>
      <c r="D31" s="214"/>
      <c r="E31" s="351"/>
    </row>
    <row r="32" spans="2:6" ht="72.5">
      <c r="B32" s="512"/>
      <c r="C32" s="511" t="s">
        <v>198</v>
      </c>
      <c r="D32" s="358" t="s">
        <v>220</v>
      </c>
      <c r="E32" s="188" t="s">
        <v>1909</v>
      </c>
      <c r="F32" s="50" t="s">
        <v>118</v>
      </c>
    </row>
    <row r="33" spans="2:6" ht="44.5" customHeight="1">
      <c r="B33" s="671" t="s">
        <v>221</v>
      </c>
      <c r="C33" s="672"/>
      <c r="D33" s="673"/>
      <c r="E33" s="187" t="s">
        <v>1945</v>
      </c>
      <c r="F33" s="50" t="s">
        <v>119</v>
      </c>
    </row>
  </sheetData>
  <mergeCells count="5">
    <mergeCell ref="B2:E2"/>
    <mergeCell ref="B33:D33"/>
    <mergeCell ref="B30:D30"/>
    <mergeCell ref="B17:D17"/>
    <mergeCell ref="B18:D18"/>
  </mergeCells>
  <pageMargins left="0.70866141732283472" right="0.70866141732283472" top="0.74803149606299213" bottom="0.74803149606299213" header="0.31496062992125984" footer="0.31496062992125984"/>
  <pageSetup paperSize="9" scale="42" orientation="landscape" r:id="rId1"/>
  <headerFooter>
    <oddHeader>&amp;CEN
Annex XXXIII</oddHeader>
    <oddFooter>&amp;C&amp;"Calibri"&amp;11&amp;K000000&amp;P_x000D_&amp;1#&amp;"Calibri"&amp;10&amp;K000000Internal</oddFooter>
  </headerFooter>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sheetPr codeName="Sheet80">
    <pageSetUpPr fitToPage="1"/>
  </sheetPr>
  <dimension ref="A1:G24"/>
  <sheetViews>
    <sheetView showGridLines="0" showRowColHeaders="0" zoomScale="60" zoomScaleNormal="60" workbookViewId="0">
      <selection activeCell="K36" sqref="K36"/>
    </sheetView>
  </sheetViews>
  <sheetFormatPr defaultColWidth="9.1796875" defaultRowHeight="14.5"/>
  <cols>
    <col min="1" max="1" width="2.54296875" style="9" customWidth="1"/>
    <col min="2" max="2" width="12.81640625" style="9" customWidth="1"/>
    <col min="3" max="3" width="64.26953125" style="9" customWidth="1"/>
    <col min="4" max="7" width="20.81640625" style="9" customWidth="1"/>
    <col min="8" max="16384" width="9.1796875" style="9"/>
  </cols>
  <sheetData>
    <row r="1" spans="1:7" ht="10.15" customHeight="1"/>
    <row r="2" spans="1:7" ht="28" customHeight="1">
      <c r="B2" s="565" t="s">
        <v>975</v>
      </c>
      <c r="C2" s="566"/>
      <c r="D2" s="566"/>
      <c r="E2" s="566"/>
      <c r="F2" s="566"/>
      <c r="G2" s="566"/>
    </row>
    <row r="3" spans="1:7" ht="14.5" customHeight="1">
      <c r="B3" s="172"/>
    </row>
    <row r="4" spans="1:7" ht="29">
      <c r="D4" s="89" t="s">
        <v>222</v>
      </c>
      <c r="E4" s="89" t="s">
        <v>223</v>
      </c>
      <c r="F4" s="89" t="s">
        <v>224</v>
      </c>
      <c r="G4" s="516" t="s">
        <v>225</v>
      </c>
    </row>
    <row r="5" spans="1:7" ht="15" customHeight="1">
      <c r="A5" s="5"/>
      <c r="B5" s="674" t="s">
        <v>226</v>
      </c>
      <c r="C5" s="434" t="s">
        <v>227</v>
      </c>
      <c r="D5" s="363">
        <v>22</v>
      </c>
      <c r="E5" s="363">
        <v>11</v>
      </c>
      <c r="F5" s="363">
        <v>25</v>
      </c>
      <c r="G5" s="363">
        <v>10</v>
      </c>
    </row>
    <row r="6" spans="1:7">
      <c r="B6" s="675"/>
      <c r="C6" s="432" t="s">
        <v>228</v>
      </c>
      <c r="D6" s="520">
        <v>873967.4</v>
      </c>
      <c r="E6" s="521">
        <v>4978371.1199999992</v>
      </c>
      <c r="F6" s="521">
        <v>4274437.0115999999</v>
      </c>
      <c r="G6" s="521">
        <v>1125746.9361999999</v>
      </c>
    </row>
    <row r="7" spans="1:7">
      <c r="B7" s="675"/>
      <c r="C7" s="500" t="s">
        <v>229</v>
      </c>
      <c r="D7" s="520">
        <v>873967.4</v>
      </c>
      <c r="E7" s="521">
        <v>4592055.84</v>
      </c>
      <c r="F7" s="521">
        <v>4085532.73</v>
      </c>
      <c r="G7" s="521">
        <v>999505.34000000008</v>
      </c>
    </row>
    <row r="8" spans="1:7">
      <c r="B8" s="675"/>
      <c r="C8" s="518" t="s">
        <v>230</v>
      </c>
      <c r="D8" s="521">
        <v>0</v>
      </c>
      <c r="E8" s="521">
        <v>0</v>
      </c>
      <c r="F8" s="521">
        <v>0</v>
      </c>
      <c r="G8" s="521">
        <v>0</v>
      </c>
    </row>
    <row r="9" spans="1:7">
      <c r="B9" s="675"/>
      <c r="C9" s="518" t="s">
        <v>231</v>
      </c>
      <c r="D9" s="521">
        <v>0</v>
      </c>
      <c r="E9" s="521">
        <v>0</v>
      </c>
      <c r="F9" s="521">
        <v>0</v>
      </c>
      <c r="G9" s="521">
        <v>0</v>
      </c>
    </row>
    <row r="10" spans="1:7">
      <c r="B10" s="675"/>
      <c r="C10" s="500" t="s">
        <v>232</v>
      </c>
      <c r="D10" s="521">
        <v>0</v>
      </c>
      <c r="E10" s="521">
        <v>0</v>
      </c>
      <c r="F10" s="521">
        <v>0</v>
      </c>
      <c r="G10" s="521">
        <v>0</v>
      </c>
    </row>
    <row r="11" spans="1:7">
      <c r="B11" s="675"/>
      <c r="C11" s="500" t="s">
        <v>233</v>
      </c>
      <c r="D11" s="521">
        <v>0</v>
      </c>
      <c r="E11" s="521">
        <v>386315</v>
      </c>
      <c r="F11" s="521">
        <v>188904</v>
      </c>
      <c r="G11" s="521">
        <v>126242</v>
      </c>
    </row>
    <row r="12" spans="1:7">
      <c r="B12" s="676" t="s">
        <v>234</v>
      </c>
      <c r="C12" s="434" t="s">
        <v>227</v>
      </c>
      <c r="D12" s="520">
        <v>15</v>
      </c>
      <c r="E12" s="520">
        <v>11</v>
      </c>
      <c r="F12" s="520">
        <v>25</v>
      </c>
      <c r="G12" s="520">
        <v>10</v>
      </c>
    </row>
    <row r="13" spans="1:7">
      <c r="B13" s="676"/>
      <c r="C13" s="432" t="s">
        <v>235</v>
      </c>
      <c r="D13" s="521">
        <v>0</v>
      </c>
      <c r="E13" s="521">
        <v>1524485.1319976002</v>
      </c>
      <c r="F13" s="521">
        <v>949916.27666449361</v>
      </c>
      <c r="G13" s="521">
        <v>182763.91189712004</v>
      </c>
    </row>
    <row r="14" spans="1:7">
      <c r="B14" s="676"/>
      <c r="C14" s="500" t="s">
        <v>229</v>
      </c>
      <c r="D14" s="521">
        <v>0</v>
      </c>
      <c r="E14" s="521">
        <v>657752.67599880008</v>
      </c>
      <c r="F14" s="521">
        <v>911395.27666449361</v>
      </c>
      <c r="G14" s="521">
        <v>152559.91189712004</v>
      </c>
    </row>
    <row r="15" spans="1:7">
      <c r="B15" s="676"/>
      <c r="C15" s="519" t="s">
        <v>236</v>
      </c>
      <c r="D15" s="521">
        <v>0</v>
      </c>
      <c r="E15" s="521">
        <v>297215.65000000002</v>
      </c>
      <c r="F15" s="521">
        <v>0</v>
      </c>
      <c r="G15" s="521">
        <v>0</v>
      </c>
    </row>
    <row r="16" spans="1:7">
      <c r="B16" s="676"/>
      <c r="C16" s="518" t="s">
        <v>230</v>
      </c>
      <c r="D16" s="521">
        <v>0</v>
      </c>
      <c r="E16" s="521">
        <v>0</v>
      </c>
      <c r="F16" s="521">
        <v>0</v>
      </c>
      <c r="G16" s="521">
        <v>0</v>
      </c>
    </row>
    <row r="17" spans="2:7">
      <c r="B17" s="676"/>
      <c r="C17" s="519" t="s">
        <v>236</v>
      </c>
      <c r="D17" s="521">
        <v>0</v>
      </c>
      <c r="E17" s="521">
        <v>0</v>
      </c>
      <c r="F17" s="521">
        <v>0</v>
      </c>
      <c r="G17" s="521">
        <v>0</v>
      </c>
    </row>
    <row r="18" spans="2:7">
      <c r="B18" s="676"/>
      <c r="C18" s="518" t="s">
        <v>231</v>
      </c>
      <c r="D18" s="521">
        <v>0</v>
      </c>
      <c r="E18" s="521">
        <v>0</v>
      </c>
      <c r="F18" s="521">
        <v>0</v>
      </c>
      <c r="G18" s="521">
        <v>0</v>
      </c>
    </row>
    <row r="19" spans="2:7">
      <c r="B19" s="676"/>
      <c r="C19" s="519" t="s">
        <v>236</v>
      </c>
      <c r="D19" s="521">
        <v>0</v>
      </c>
      <c r="E19" s="521">
        <v>0</v>
      </c>
      <c r="F19" s="521">
        <v>0</v>
      </c>
      <c r="G19" s="521">
        <v>0</v>
      </c>
    </row>
    <row r="20" spans="2:7">
      <c r="B20" s="676"/>
      <c r="C20" s="500" t="s">
        <v>232</v>
      </c>
      <c r="D20" s="521">
        <v>0</v>
      </c>
      <c r="E20" s="521">
        <v>727242.54599880008</v>
      </c>
      <c r="F20" s="521">
        <v>0</v>
      </c>
      <c r="G20" s="521">
        <v>0</v>
      </c>
    </row>
    <row r="21" spans="2:7">
      <c r="B21" s="676"/>
      <c r="C21" s="519" t="s">
        <v>236</v>
      </c>
      <c r="D21" s="521">
        <v>0</v>
      </c>
      <c r="E21" s="521">
        <v>353011.61</v>
      </c>
      <c r="F21" s="521">
        <v>0</v>
      </c>
      <c r="G21" s="521">
        <v>0</v>
      </c>
    </row>
    <row r="22" spans="2:7">
      <c r="B22" s="676"/>
      <c r="C22" s="500" t="s">
        <v>233</v>
      </c>
      <c r="D22" s="521">
        <v>0</v>
      </c>
      <c r="E22" s="521">
        <v>139489.9</v>
      </c>
      <c r="F22" s="521">
        <v>38521</v>
      </c>
      <c r="G22" s="521">
        <v>30204</v>
      </c>
    </row>
    <row r="23" spans="2:7">
      <c r="B23" s="676"/>
      <c r="C23" s="519" t="s">
        <v>236</v>
      </c>
      <c r="D23" s="521">
        <v>0</v>
      </c>
      <c r="E23" s="521">
        <v>55795.96</v>
      </c>
      <c r="F23" s="521">
        <v>0</v>
      </c>
      <c r="G23" s="521">
        <v>0</v>
      </c>
    </row>
    <row r="24" spans="2:7">
      <c r="B24" s="677" t="s">
        <v>237</v>
      </c>
      <c r="C24" s="677"/>
      <c r="D24" s="517">
        <v>873967.4</v>
      </c>
      <c r="E24" s="517">
        <v>6502856.2519975994</v>
      </c>
      <c r="F24" s="517">
        <v>5224353.2882644944</v>
      </c>
      <c r="G24" s="517">
        <v>1308510.8480971199</v>
      </c>
    </row>
  </sheetData>
  <mergeCells count="4">
    <mergeCell ref="B5:B11"/>
    <mergeCell ref="B12:B23"/>
    <mergeCell ref="B24:C24"/>
    <mergeCell ref="B2:G2"/>
  </mergeCells>
  <pageMargins left="0.70866141732283472" right="0.70866141732283472" top="0.74803149606299213" bottom="0.74803149606299213" header="0.31496062992125984" footer="0.31496062992125984"/>
  <pageSetup paperSize="9" scale="77" fitToHeight="0" orientation="landscape" cellComments="asDisplayed" r:id="rId1"/>
  <headerFooter>
    <oddHeader>&amp;CEN
Annex XXXIII</oddHeader>
    <oddFooter>&amp;C&amp;"Calibri"&amp;11&amp;K000000&amp;P_x000D_&amp;1#&amp;"Calibri"&amp;10&amp;K000000Internal</oddFooter>
  </headerFooter>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B00-000000000000}">
  <sheetPr codeName="Sheet81">
    <pageSetUpPr fitToPage="1"/>
  </sheetPr>
  <dimension ref="B1:F29"/>
  <sheetViews>
    <sheetView showGridLines="0" showRowColHeaders="0" zoomScale="60" zoomScaleNormal="60" zoomScalePageLayoutView="90" workbookViewId="0">
      <selection activeCell="D26" sqref="D26"/>
    </sheetView>
  </sheetViews>
  <sheetFormatPr defaultColWidth="9.1796875" defaultRowHeight="14.5"/>
  <cols>
    <col min="1" max="1" width="2.54296875" style="9" customWidth="1"/>
    <col min="2" max="2" width="109" style="9" customWidth="1"/>
    <col min="3" max="6" width="23.54296875" style="9" customWidth="1"/>
    <col min="7" max="7" width="25.26953125" style="9" customWidth="1"/>
    <col min="8" max="8" width="23.1796875" style="9" customWidth="1"/>
    <col min="9" max="9" width="29.7265625" style="9" customWidth="1"/>
    <col min="10" max="10" width="22" style="9" customWidth="1"/>
    <col min="11" max="11" width="16.453125" style="9" customWidth="1"/>
    <col min="12" max="12" width="14.81640625" style="9" customWidth="1"/>
    <col min="13" max="13" width="14.54296875" style="9" customWidth="1"/>
    <col min="14" max="14" width="31.54296875" style="9" customWidth="1"/>
    <col min="15" max="16384" width="9.1796875" style="9"/>
  </cols>
  <sheetData>
    <row r="1" spans="2:6" ht="10.15" customHeight="1"/>
    <row r="2" spans="2:6" ht="28" customHeight="1">
      <c r="B2" s="565" t="s">
        <v>976</v>
      </c>
      <c r="C2" s="566"/>
      <c r="D2" s="566"/>
      <c r="E2" s="566"/>
      <c r="F2" s="566"/>
    </row>
    <row r="3" spans="2:6" ht="14.5" customHeight="1">
      <c r="B3" s="172"/>
    </row>
    <row r="5" spans="2:6">
      <c r="C5" s="89" t="s">
        <v>222</v>
      </c>
      <c r="D5" s="89" t="s">
        <v>223</v>
      </c>
      <c r="E5" s="89" t="s">
        <v>224</v>
      </c>
      <c r="F5" s="89" t="s">
        <v>225</v>
      </c>
    </row>
    <row r="6" spans="2:6">
      <c r="B6" s="522" t="s">
        <v>238</v>
      </c>
      <c r="C6" s="210"/>
      <c r="D6" s="210"/>
      <c r="E6" s="210"/>
      <c r="F6" s="211"/>
    </row>
    <row r="7" spans="2:6">
      <c r="B7" s="524" t="s">
        <v>239</v>
      </c>
      <c r="C7" s="363">
        <v>0</v>
      </c>
      <c r="D7" s="363">
        <v>0</v>
      </c>
      <c r="E7" s="363">
        <v>0</v>
      </c>
      <c r="F7" s="363">
        <v>0</v>
      </c>
    </row>
    <row r="8" spans="2:6">
      <c r="B8" s="524" t="s">
        <v>240</v>
      </c>
      <c r="C8" s="526">
        <v>0</v>
      </c>
      <c r="D8" s="526">
        <v>0</v>
      </c>
      <c r="E8" s="526">
        <v>0</v>
      </c>
      <c r="F8" s="526">
        <v>0</v>
      </c>
    </row>
    <row r="9" spans="2:6" ht="29">
      <c r="B9" s="525" t="s">
        <v>241</v>
      </c>
      <c r="C9" s="526">
        <v>0</v>
      </c>
      <c r="D9" s="526">
        <v>0</v>
      </c>
      <c r="E9" s="526">
        <v>0</v>
      </c>
      <c r="F9" s="526">
        <v>0</v>
      </c>
    </row>
    <row r="10" spans="2:6">
      <c r="B10" s="523" t="s">
        <v>242</v>
      </c>
      <c r="C10" s="364"/>
      <c r="D10" s="364"/>
      <c r="E10" s="364"/>
      <c r="F10" s="365"/>
    </row>
    <row r="11" spans="2:6">
      <c r="B11" s="524" t="s">
        <v>243</v>
      </c>
      <c r="C11" s="363">
        <v>0</v>
      </c>
      <c r="D11" s="363">
        <v>0</v>
      </c>
      <c r="E11" s="363">
        <v>0</v>
      </c>
      <c r="F11" s="363">
        <v>0</v>
      </c>
    </row>
    <row r="12" spans="2:6">
      <c r="B12" s="524" t="s">
        <v>244</v>
      </c>
      <c r="C12" s="526">
        <v>0</v>
      </c>
      <c r="D12" s="526">
        <v>0</v>
      </c>
      <c r="E12" s="526">
        <v>0</v>
      </c>
      <c r="F12" s="526">
        <v>0</v>
      </c>
    </row>
    <row r="13" spans="2:6">
      <c r="B13" s="523" t="s">
        <v>245</v>
      </c>
      <c r="C13" s="364"/>
      <c r="D13" s="364"/>
      <c r="E13" s="364"/>
      <c r="F13" s="365"/>
    </row>
    <row r="14" spans="2:6">
      <c r="B14" s="524" t="s">
        <v>246</v>
      </c>
      <c r="C14" s="363">
        <v>0</v>
      </c>
      <c r="D14" s="363">
        <v>5</v>
      </c>
      <c r="E14" s="363">
        <v>0</v>
      </c>
      <c r="F14" s="363">
        <v>0</v>
      </c>
    </row>
    <row r="15" spans="2:6">
      <c r="B15" s="524" t="s">
        <v>247</v>
      </c>
      <c r="C15" s="521">
        <v>0</v>
      </c>
      <c r="D15" s="521">
        <v>1363868.16</v>
      </c>
      <c r="E15" s="521">
        <v>0</v>
      </c>
      <c r="F15" s="521">
        <v>0</v>
      </c>
    </row>
    <row r="16" spans="2:6">
      <c r="B16" s="525" t="s">
        <v>248</v>
      </c>
      <c r="C16" s="521">
        <v>0</v>
      </c>
      <c r="D16" s="520">
        <v>1363868.16</v>
      </c>
      <c r="E16" s="521">
        <v>0</v>
      </c>
      <c r="F16" s="521">
        <v>0</v>
      </c>
    </row>
    <row r="17" spans="2:6">
      <c r="B17" s="525" t="s">
        <v>249</v>
      </c>
      <c r="C17" s="521">
        <v>0</v>
      </c>
      <c r="D17" s="521">
        <v>0</v>
      </c>
      <c r="E17" s="521">
        <v>0</v>
      </c>
      <c r="F17" s="521">
        <v>0</v>
      </c>
    </row>
    <row r="18" spans="2:6">
      <c r="B18" s="525" t="s">
        <v>250</v>
      </c>
      <c r="C18" s="521">
        <v>0</v>
      </c>
      <c r="D18" s="521">
        <v>0</v>
      </c>
      <c r="E18" s="521">
        <v>0</v>
      </c>
      <c r="F18" s="521">
        <v>0</v>
      </c>
    </row>
    <row r="19" spans="2:6">
      <c r="B19" s="525" t="s">
        <v>251</v>
      </c>
      <c r="C19" s="521">
        <v>0</v>
      </c>
      <c r="D19" s="521">
        <v>649000</v>
      </c>
      <c r="E19" s="521">
        <v>0</v>
      </c>
      <c r="F19" s="521">
        <v>0</v>
      </c>
    </row>
    <row r="25" spans="2:6">
      <c r="B25" s="124"/>
      <c r="C25" s="124"/>
      <c r="D25" s="124"/>
      <c r="E25" s="124"/>
      <c r="F25" s="124"/>
    </row>
    <row r="29" spans="2:6" ht="29.25" customHeight="1"/>
  </sheetData>
  <mergeCells count="1">
    <mergeCell ref="B2:F2"/>
  </mergeCells>
  <pageMargins left="0.70866141732283472" right="0.70866141732283472" top="0.74803149606299213" bottom="0.74803149606299213" header="0.31496062992125984" footer="0.31496062992125984"/>
  <pageSetup paperSize="9" scale="61" fitToHeight="0" orientation="landscape" cellComments="asDisplayed" r:id="rId1"/>
  <headerFooter>
    <oddHeader>&amp;CEN
Annex XXXIII</oddHeader>
    <oddFooter>&amp;C&amp;"Calibri"&amp;11&amp;K000000&amp;P_x000D_&amp;1#&amp;"Calibri"&amp;10&amp;K000000Internal</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8">
    <pageSetUpPr fitToPage="1"/>
  </sheetPr>
  <dimension ref="B1:C9"/>
  <sheetViews>
    <sheetView showGridLines="0" showRowColHeaders="0" zoomScale="60" zoomScaleNormal="60" workbookViewId="0">
      <selection activeCell="C5" sqref="C5"/>
    </sheetView>
  </sheetViews>
  <sheetFormatPr defaultColWidth="9.1796875" defaultRowHeight="14.5"/>
  <cols>
    <col min="1" max="1" width="2.54296875" style="50" customWidth="1"/>
    <col min="2" max="2" width="26.7265625" style="50" customWidth="1"/>
    <col min="3" max="3" width="179.453125" style="50" customWidth="1"/>
    <col min="4" max="16384" width="9.1796875" style="50"/>
  </cols>
  <sheetData>
    <row r="1" spans="2:3" ht="10.15" customHeight="1"/>
    <row r="2" spans="2:3" ht="28" customHeight="1">
      <c r="B2" s="565" t="s">
        <v>1013</v>
      </c>
      <c r="C2" s="566"/>
    </row>
    <row r="3" spans="2:3" ht="14.5" customHeight="1">
      <c r="B3" s="172"/>
    </row>
    <row r="4" spans="2:3">
      <c r="C4" s="83" t="s">
        <v>1952</v>
      </c>
    </row>
    <row r="5" spans="2:3" ht="130.5">
      <c r="B5" s="83" t="s">
        <v>149</v>
      </c>
      <c r="C5" s="369" t="s">
        <v>1953</v>
      </c>
    </row>
    <row r="6" spans="2:3" ht="43.5">
      <c r="B6" s="83" t="s">
        <v>150</v>
      </c>
      <c r="C6" s="369" t="s">
        <v>1885</v>
      </c>
    </row>
    <row r="7" spans="2:3" ht="145">
      <c r="B7" s="83" t="s">
        <v>151</v>
      </c>
      <c r="C7" s="369" t="s">
        <v>1891</v>
      </c>
    </row>
    <row r="8" spans="2:3">
      <c r="B8" s="83" t="s">
        <v>152</v>
      </c>
      <c r="C8" s="369" t="s">
        <v>1892</v>
      </c>
    </row>
    <row r="9" spans="2:3">
      <c r="B9" s="83" t="s">
        <v>153</v>
      </c>
      <c r="C9" s="55" t="s">
        <v>1893</v>
      </c>
    </row>
  </sheetData>
  <mergeCells count="1">
    <mergeCell ref="B2:C2"/>
  </mergeCells>
  <conditionalFormatting sqref="C5:C7">
    <cfRule type="cellIs" dxfId="13" priority="2" stopIfTrue="1" operator="lessThan">
      <formula>0</formula>
    </cfRule>
  </conditionalFormatting>
  <conditionalFormatting sqref="C8:C9">
    <cfRule type="cellIs" dxfId="12" priority="1" stopIfTrue="1" operator="lessThan">
      <formula>0</formula>
    </cfRule>
  </conditionalFormatting>
  <pageMargins left="0.70866141732283472" right="0.70866141732283472" top="0.74803149606299213" bottom="0.74803149606299213" header="0.31496062992125984" footer="0.31496062992125984"/>
  <pageSetup paperSize="9" scale="77" orientation="landscape" r:id="rId1"/>
  <headerFooter>
    <oddHeader>&amp;CEN
Annex III</oddHeader>
    <oddFooter>&amp;C&amp;"Calibri"&amp;11&amp;K000000&amp;P_x000D_&amp;1#&amp;"Calibri"&amp;10&amp;K000000Internal</oddFooter>
  </headerFooter>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C00-000000000000}">
  <sheetPr codeName="Sheet82">
    <pageSetUpPr fitToPage="1"/>
  </sheetPr>
  <dimension ref="B1:X31"/>
  <sheetViews>
    <sheetView showGridLines="0" showRowColHeaders="0" zoomScale="60" zoomScaleNormal="60" zoomScalePageLayoutView="90" workbookViewId="0">
      <selection activeCell="L34" sqref="L34"/>
    </sheetView>
  </sheetViews>
  <sheetFormatPr defaultColWidth="9.1796875" defaultRowHeight="14.5"/>
  <cols>
    <col min="1" max="1" width="2.54296875" style="9" customWidth="1"/>
    <col min="2" max="2" width="59.7265625" style="9" customWidth="1"/>
    <col min="3" max="7" width="20.26953125" style="9" customWidth="1"/>
    <col min="8" max="8" width="20.26953125" style="20" customWidth="1"/>
    <col min="9" max="10" width="20.26953125" style="9" customWidth="1"/>
    <col min="11" max="11" width="9.1796875" style="9"/>
    <col min="12" max="12" width="255.7265625" style="9" bestFit="1" customWidth="1"/>
    <col min="13" max="16384" width="9.1796875" style="9"/>
  </cols>
  <sheetData>
    <row r="1" spans="2:24" ht="10.15" customHeight="1"/>
    <row r="2" spans="2:24" ht="28" customHeight="1">
      <c r="B2" s="565" t="s">
        <v>977</v>
      </c>
      <c r="C2" s="566"/>
      <c r="D2" s="566"/>
      <c r="E2" s="566"/>
      <c r="F2" s="566"/>
      <c r="G2" s="566"/>
      <c r="H2" s="566"/>
      <c r="I2" s="566"/>
      <c r="J2" s="566"/>
    </row>
    <row r="3" spans="2:24" ht="14.5" customHeight="1">
      <c r="B3" s="172"/>
      <c r="D3" s="125"/>
      <c r="E3" s="125"/>
      <c r="F3" s="125"/>
      <c r="G3" s="125"/>
      <c r="H3" s="21"/>
    </row>
    <row r="4" spans="2:24">
      <c r="H4" s="9"/>
    </row>
    <row r="5" spans="2:24" ht="145">
      <c r="C5" s="527" t="s">
        <v>253</v>
      </c>
      <c r="D5" s="527" t="s">
        <v>254</v>
      </c>
      <c r="E5" s="527" t="s">
        <v>255</v>
      </c>
      <c r="F5" s="527" t="s">
        <v>256</v>
      </c>
      <c r="G5" s="527" t="s">
        <v>257</v>
      </c>
      <c r="H5" s="527" t="s">
        <v>258</v>
      </c>
      <c r="I5" s="527" t="s">
        <v>259</v>
      </c>
      <c r="J5" s="527" t="s">
        <v>260</v>
      </c>
      <c r="L5" s="22"/>
      <c r="M5" s="23"/>
      <c r="N5" s="23"/>
      <c r="O5" s="23"/>
      <c r="P5" s="23"/>
      <c r="Q5" s="23"/>
      <c r="R5" s="23"/>
      <c r="S5" s="23"/>
      <c r="T5" s="23"/>
      <c r="U5" s="23"/>
      <c r="V5" s="23"/>
      <c r="W5" s="23"/>
      <c r="X5" s="23"/>
    </row>
    <row r="6" spans="2:24">
      <c r="B6" s="678" t="s">
        <v>252</v>
      </c>
      <c r="C6" s="679"/>
      <c r="D6" s="679"/>
      <c r="E6" s="679"/>
      <c r="F6" s="679"/>
      <c r="G6" s="679"/>
      <c r="H6" s="679"/>
      <c r="I6" s="679"/>
      <c r="J6" s="680"/>
      <c r="L6" s="22"/>
      <c r="M6" s="23"/>
      <c r="N6" s="23"/>
      <c r="O6" s="23"/>
      <c r="P6" s="23"/>
      <c r="Q6" s="23"/>
      <c r="R6" s="23"/>
      <c r="S6" s="23"/>
      <c r="T6" s="23"/>
      <c r="U6" s="23"/>
      <c r="V6" s="23"/>
      <c r="W6" s="23"/>
      <c r="X6" s="23"/>
    </row>
    <row r="7" spans="2:24">
      <c r="B7" s="129" t="s">
        <v>222</v>
      </c>
      <c r="C7" s="521">
        <v>0</v>
      </c>
      <c r="D7" s="521">
        <v>0</v>
      </c>
      <c r="E7" s="521">
        <v>0</v>
      </c>
      <c r="F7" s="521">
        <v>0</v>
      </c>
      <c r="G7" s="521">
        <v>0</v>
      </c>
      <c r="H7" s="521">
        <v>0</v>
      </c>
      <c r="I7" s="521">
        <v>0</v>
      </c>
      <c r="J7" s="521">
        <v>0</v>
      </c>
    </row>
    <row r="8" spans="2:24">
      <c r="B8" s="157" t="s">
        <v>261</v>
      </c>
      <c r="C8" s="521">
        <v>0</v>
      </c>
      <c r="D8" s="521">
        <v>0</v>
      </c>
      <c r="E8" s="521">
        <v>0</v>
      </c>
      <c r="F8" s="521">
        <v>0</v>
      </c>
      <c r="G8" s="521">
        <v>0</v>
      </c>
      <c r="H8" s="521">
        <v>0</v>
      </c>
      <c r="I8" s="521">
        <v>0</v>
      </c>
      <c r="J8" s="521">
        <v>0</v>
      </c>
    </row>
    <row r="9" spans="2:24">
      <c r="B9" s="157" t="s">
        <v>960</v>
      </c>
      <c r="C9" s="521">
        <v>0</v>
      </c>
      <c r="D9" s="521">
        <v>0</v>
      </c>
      <c r="E9" s="521">
        <v>0</v>
      </c>
      <c r="F9" s="521">
        <v>0</v>
      </c>
      <c r="G9" s="521">
        <v>0</v>
      </c>
      <c r="H9" s="521">
        <v>0</v>
      </c>
      <c r="I9" s="521">
        <v>0</v>
      </c>
      <c r="J9" s="521">
        <v>0</v>
      </c>
    </row>
    <row r="10" spans="2:24">
      <c r="B10" s="157" t="s">
        <v>262</v>
      </c>
      <c r="C10" s="521">
        <v>0</v>
      </c>
      <c r="D10" s="521">
        <v>0</v>
      </c>
      <c r="E10" s="521">
        <v>0</v>
      </c>
      <c r="F10" s="521">
        <v>0</v>
      </c>
      <c r="G10" s="521">
        <v>0</v>
      </c>
      <c r="H10" s="521">
        <v>0</v>
      </c>
      <c r="I10" s="521">
        <v>0</v>
      </c>
      <c r="J10" s="521">
        <v>0</v>
      </c>
    </row>
    <row r="11" spans="2:24">
      <c r="B11" s="157" t="s">
        <v>263</v>
      </c>
      <c r="C11" s="521">
        <v>0</v>
      </c>
      <c r="D11" s="521">
        <v>0</v>
      </c>
      <c r="E11" s="521">
        <v>0</v>
      </c>
      <c r="F11" s="521">
        <v>0</v>
      </c>
      <c r="G11" s="521">
        <v>0</v>
      </c>
      <c r="H11" s="521">
        <v>0</v>
      </c>
      <c r="I11" s="521">
        <v>0</v>
      </c>
      <c r="J11" s="521">
        <v>0</v>
      </c>
    </row>
    <row r="12" spans="2:24">
      <c r="B12" s="157" t="s">
        <v>264</v>
      </c>
      <c r="C12" s="521">
        <v>0</v>
      </c>
      <c r="D12" s="521">
        <v>0</v>
      </c>
      <c r="E12" s="521">
        <v>0</v>
      </c>
      <c r="F12" s="521">
        <v>0</v>
      </c>
      <c r="G12" s="521">
        <v>0</v>
      </c>
      <c r="H12" s="521">
        <v>0</v>
      </c>
      <c r="I12" s="521">
        <v>0</v>
      </c>
      <c r="J12" s="521">
        <v>0</v>
      </c>
    </row>
    <row r="13" spans="2:24">
      <c r="B13" s="129" t="s">
        <v>265</v>
      </c>
      <c r="C13" s="521">
        <v>973508.62</v>
      </c>
      <c r="D13" s="521">
        <v>337261.88986414764</v>
      </c>
      <c r="E13" s="521">
        <v>636246.73385659046</v>
      </c>
      <c r="F13" s="521">
        <v>0</v>
      </c>
      <c r="G13" s="521">
        <v>0</v>
      </c>
      <c r="H13" s="521">
        <v>0</v>
      </c>
      <c r="I13" s="521">
        <v>238557.3917320738</v>
      </c>
      <c r="J13" s="521">
        <v>503681.12</v>
      </c>
    </row>
    <row r="14" spans="2:24">
      <c r="B14" s="157" t="s">
        <v>261</v>
      </c>
      <c r="C14" s="521">
        <v>462681.58</v>
      </c>
      <c r="D14" s="521">
        <v>144558.21493207381</v>
      </c>
      <c r="E14" s="521">
        <v>318123.36692829523</v>
      </c>
      <c r="F14" s="521">
        <v>0</v>
      </c>
      <c r="G14" s="521">
        <v>0</v>
      </c>
      <c r="H14" s="521">
        <v>0</v>
      </c>
      <c r="I14" s="521">
        <v>119278.6958660369</v>
      </c>
      <c r="J14" s="521">
        <v>5857.08</v>
      </c>
    </row>
    <row r="15" spans="2:24">
      <c r="B15" s="157" t="s">
        <v>960</v>
      </c>
      <c r="C15" s="521">
        <v>0</v>
      </c>
      <c r="D15" s="521">
        <v>0</v>
      </c>
      <c r="E15" s="521">
        <v>0</v>
      </c>
      <c r="F15" s="521">
        <v>0</v>
      </c>
      <c r="G15" s="521">
        <v>0</v>
      </c>
      <c r="H15" s="521">
        <v>0</v>
      </c>
      <c r="I15" s="521">
        <v>0</v>
      </c>
      <c r="J15" s="521">
        <v>0</v>
      </c>
    </row>
    <row r="16" spans="2:24">
      <c r="B16" s="157" t="s">
        <v>262</v>
      </c>
      <c r="C16" s="521">
        <v>13003</v>
      </c>
      <c r="D16" s="521">
        <v>13003</v>
      </c>
      <c r="E16" s="521">
        <v>0</v>
      </c>
      <c r="F16" s="521">
        <v>0</v>
      </c>
      <c r="G16" s="521">
        <v>0</v>
      </c>
      <c r="H16" s="521">
        <v>0</v>
      </c>
      <c r="I16" s="521">
        <v>0</v>
      </c>
      <c r="J16" s="521">
        <v>0</v>
      </c>
    </row>
    <row r="17" spans="2:12">
      <c r="B17" s="157" t="s">
        <v>263</v>
      </c>
      <c r="C17" s="521">
        <v>467249.81</v>
      </c>
      <c r="D17" s="521">
        <v>149126.44493207382</v>
      </c>
      <c r="E17" s="521">
        <v>318123.36692829523</v>
      </c>
      <c r="F17" s="521">
        <v>0</v>
      </c>
      <c r="G17" s="521">
        <v>0</v>
      </c>
      <c r="H17" s="521">
        <v>0</v>
      </c>
      <c r="I17" s="521">
        <v>119278.6958660369</v>
      </c>
      <c r="J17" s="521">
        <v>480207.81</v>
      </c>
    </row>
    <row r="18" spans="2:12">
      <c r="B18" s="157" t="s">
        <v>264</v>
      </c>
      <c r="C18" s="521">
        <v>17571.23</v>
      </c>
      <c r="D18" s="521">
        <v>17571.23</v>
      </c>
      <c r="E18" s="521">
        <v>0</v>
      </c>
      <c r="F18" s="521">
        <v>0</v>
      </c>
      <c r="G18" s="521">
        <v>0</v>
      </c>
      <c r="H18" s="521">
        <v>0</v>
      </c>
      <c r="I18" s="521">
        <v>0</v>
      </c>
      <c r="J18" s="521">
        <v>17571.23</v>
      </c>
    </row>
    <row r="19" spans="2:12">
      <c r="B19" s="107" t="s">
        <v>224</v>
      </c>
      <c r="C19" s="521">
        <v>88891</v>
      </c>
      <c r="D19" s="521">
        <v>35762</v>
      </c>
      <c r="E19" s="521">
        <v>53130</v>
      </c>
      <c r="F19" s="521">
        <v>5196.1880341880315</v>
      </c>
      <c r="G19" s="521">
        <v>0</v>
      </c>
      <c r="H19" s="521">
        <v>0</v>
      </c>
      <c r="I19" s="521">
        <v>0</v>
      </c>
      <c r="J19" s="521">
        <v>0</v>
      </c>
    </row>
    <row r="20" spans="2:12">
      <c r="B20" s="157" t="s">
        <v>261</v>
      </c>
      <c r="C20" s="521">
        <v>0</v>
      </c>
      <c r="D20" s="521">
        <v>0</v>
      </c>
      <c r="E20" s="521">
        <v>0</v>
      </c>
      <c r="F20" s="521">
        <v>0</v>
      </c>
      <c r="G20" s="521">
        <v>0</v>
      </c>
      <c r="H20" s="521">
        <v>0</v>
      </c>
      <c r="I20" s="521">
        <v>0</v>
      </c>
      <c r="J20" s="521">
        <v>0</v>
      </c>
    </row>
    <row r="21" spans="2:12">
      <c r="B21" s="157" t="s">
        <v>960</v>
      </c>
      <c r="C21" s="521">
        <v>88891</v>
      </c>
      <c r="D21" s="521">
        <v>35762</v>
      </c>
      <c r="E21" s="521">
        <v>53130</v>
      </c>
      <c r="F21" s="521">
        <v>5196.1880341880315</v>
      </c>
      <c r="G21" s="521">
        <v>0</v>
      </c>
      <c r="H21" s="521">
        <v>0</v>
      </c>
      <c r="I21" s="521">
        <v>0</v>
      </c>
      <c r="J21" s="521">
        <v>0</v>
      </c>
    </row>
    <row r="22" spans="2:12">
      <c r="B22" s="157" t="s">
        <v>262</v>
      </c>
      <c r="C22" s="521">
        <v>0</v>
      </c>
      <c r="D22" s="521">
        <v>0</v>
      </c>
      <c r="E22" s="521">
        <v>0</v>
      </c>
      <c r="F22" s="521">
        <v>0</v>
      </c>
      <c r="G22" s="521">
        <v>0</v>
      </c>
      <c r="H22" s="521">
        <v>0</v>
      </c>
      <c r="I22" s="521">
        <v>0</v>
      </c>
      <c r="J22" s="521">
        <v>0</v>
      </c>
    </row>
    <row r="23" spans="2:12">
      <c r="B23" s="157" t="s">
        <v>263</v>
      </c>
      <c r="C23" s="521">
        <v>0</v>
      </c>
      <c r="D23" s="521">
        <v>0</v>
      </c>
      <c r="E23" s="521">
        <v>0</v>
      </c>
      <c r="F23" s="521">
        <v>0</v>
      </c>
      <c r="G23" s="521">
        <v>0</v>
      </c>
      <c r="H23" s="521">
        <v>0</v>
      </c>
      <c r="I23" s="521">
        <v>0</v>
      </c>
      <c r="J23" s="521">
        <v>0</v>
      </c>
    </row>
    <row r="24" spans="2:12">
      <c r="B24" s="157" t="s">
        <v>264</v>
      </c>
      <c r="C24" s="521">
        <v>0</v>
      </c>
      <c r="D24" s="521">
        <v>0</v>
      </c>
      <c r="E24" s="521">
        <v>0</v>
      </c>
      <c r="F24" s="521">
        <v>0</v>
      </c>
      <c r="G24" s="521">
        <v>0</v>
      </c>
      <c r="H24" s="521">
        <v>0</v>
      </c>
      <c r="I24" s="521">
        <v>0</v>
      </c>
      <c r="J24" s="521">
        <v>0</v>
      </c>
    </row>
    <row r="25" spans="2:12">
      <c r="B25" s="150" t="s">
        <v>225</v>
      </c>
      <c r="C25" s="521">
        <v>76647</v>
      </c>
      <c r="D25" s="521">
        <v>50105</v>
      </c>
      <c r="E25" s="521">
        <v>26542</v>
      </c>
      <c r="F25" s="521">
        <v>7280.2136752136721</v>
      </c>
      <c r="G25" s="521">
        <v>0</v>
      </c>
      <c r="H25" s="521">
        <v>0</v>
      </c>
      <c r="I25" s="521">
        <v>0</v>
      </c>
      <c r="J25" s="521">
        <v>0</v>
      </c>
    </row>
    <row r="26" spans="2:12">
      <c r="B26" s="157" t="s">
        <v>261</v>
      </c>
      <c r="C26" s="521">
        <v>0</v>
      </c>
      <c r="D26" s="521">
        <v>0</v>
      </c>
      <c r="E26" s="521">
        <v>0</v>
      </c>
      <c r="F26" s="521">
        <v>0</v>
      </c>
      <c r="G26" s="521">
        <v>0</v>
      </c>
      <c r="H26" s="521">
        <v>0</v>
      </c>
      <c r="I26" s="521">
        <v>0</v>
      </c>
      <c r="J26" s="521">
        <v>0</v>
      </c>
      <c r="L26" s="23"/>
    </row>
    <row r="27" spans="2:12">
      <c r="B27" s="157" t="s">
        <v>960</v>
      </c>
      <c r="C27" s="521">
        <v>76647</v>
      </c>
      <c r="D27" s="521">
        <v>50105</v>
      </c>
      <c r="E27" s="521">
        <v>26542</v>
      </c>
      <c r="F27" s="521">
        <v>7280.2136752136721</v>
      </c>
      <c r="G27" s="521">
        <v>0</v>
      </c>
      <c r="H27" s="521">
        <v>0</v>
      </c>
      <c r="I27" s="521">
        <v>0</v>
      </c>
      <c r="J27" s="521">
        <v>0</v>
      </c>
    </row>
    <row r="28" spans="2:12">
      <c r="B28" s="157" t="s">
        <v>262</v>
      </c>
      <c r="C28" s="521">
        <v>0</v>
      </c>
      <c r="D28" s="521">
        <v>0</v>
      </c>
      <c r="E28" s="521">
        <v>0</v>
      </c>
      <c r="F28" s="521">
        <v>0</v>
      </c>
      <c r="G28" s="521">
        <v>0</v>
      </c>
      <c r="H28" s="521">
        <v>0</v>
      </c>
      <c r="I28" s="521">
        <v>0</v>
      </c>
      <c r="J28" s="521">
        <v>0</v>
      </c>
    </row>
    <row r="29" spans="2:12">
      <c r="B29" s="157" t="s">
        <v>263</v>
      </c>
      <c r="C29" s="521">
        <v>0</v>
      </c>
      <c r="D29" s="521">
        <v>0</v>
      </c>
      <c r="E29" s="521">
        <v>0</v>
      </c>
      <c r="F29" s="521">
        <v>0</v>
      </c>
      <c r="G29" s="521">
        <v>0</v>
      </c>
      <c r="H29" s="521">
        <v>0</v>
      </c>
      <c r="I29" s="521">
        <v>0</v>
      </c>
      <c r="J29" s="521">
        <v>0</v>
      </c>
    </row>
    <row r="30" spans="2:12">
      <c r="B30" s="157" t="s">
        <v>264</v>
      </c>
      <c r="C30" s="521">
        <v>0</v>
      </c>
      <c r="D30" s="521">
        <v>0</v>
      </c>
      <c r="E30" s="521">
        <v>0</v>
      </c>
      <c r="F30" s="521">
        <v>0</v>
      </c>
      <c r="G30" s="521">
        <v>0</v>
      </c>
      <c r="H30" s="521">
        <v>0</v>
      </c>
      <c r="I30" s="521">
        <v>0</v>
      </c>
      <c r="J30" s="521">
        <v>0</v>
      </c>
    </row>
    <row r="31" spans="2:12">
      <c r="B31" s="454" t="s">
        <v>266</v>
      </c>
      <c r="C31" s="455">
        <v>1185903.24</v>
      </c>
      <c r="D31" s="455">
        <v>469985.50986414764</v>
      </c>
      <c r="E31" s="455">
        <v>715918.73385659046</v>
      </c>
      <c r="F31" s="455">
        <v>12476.401709401704</v>
      </c>
      <c r="G31" s="455">
        <v>0</v>
      </c>
      <c r="H31" s="455">
        <v>0</v>
      </c>
      <c r="I31" s="455">
        <v>238557.3917320738</v>
      </c>
      <c r="J31" s="455">
        <v>550537.74</v>
      </c>
    </row>
  </sheetData>
  <mergeCells count="2">
    <mergeCell ref="B2:J2"/>
    <mergeCell ref="B6:J6"/>
  </mergeCells>
  <pageMargins left="0.70866141732283472" right="0.70866141732283472" top="0.74803149606299213" bottom="0.74803149606299213" header="0.31496062992125984" footer="0.31496062992125984"/>
  <pageSetup paperSize="9" scale="56" fitToHeight="0" orientation="landscape" cellComments="asDisplayed" r:id="rId1"/>
  <headerFooter>
    <oddHeader>&amp;CEN
Annex XXXIII</oddHeader>
    <oddFooter>&amp;C&amp;"Calibri"&amp;11&amp;K000000&amp;P_x000D_&amp;1#&amp;"Calibri"&amp;10&amp;K000000Internal</oddFooter>
  </headerFooter>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D00-000000000000}">
  <sheetPr codeName="Sheet83"/>
  <dimension ref="B1:C20"/>
  <sheetViews>
    <sheetView showGridLines="0" showRowColHeaders="0" zoomScale="60" zoomScaleNormal="60" workbookViewId="0">
      <selection activeCell="I41" sqref="I40:I41"/>
    </sheetView>
  </sheetViews>
  <sheetFormatPr defaultColWidth="9.1796875" defaultRowHeight="14.5"/>
  <cols>
    <col min="1" max="1" width="2.54296875" style="50" customWidth="1"/>
    <col min="2" max="2" width="63.54296875" style="50" customWidth="1"/>
    <col min="3" max="3" width="48.1796875" style="50" customWidth="1"/>
    <col min="4" max="6" width="9.1796875" style="50"/>
    <col min="7" max="7" width="42.26953125" style="50" customWidth="1"/>
    <col min="8" max="8" width="48.1796875" style="50" customWidth="1"/>
    <col min="9" max="16384" width="9.1796875" style="50"/>
  </cols>
  <sheetData>
    <row r="1" spans="2:3" ht="10.15" customHeight="1"/>
    <row r="2" spans="2:3" ht="28" customHeight="1">
      <c r="B2" s="565" t="s">
        <v>978</v>
      </c>
      <c r="C2" s="566"/>
    </row>
    <row r="3" spans="2:3" ht="14.5" customHeight="1">
      <c r="B3" s="172"/>
    </row>
    <row r="4" spans="2:3" ht="29">
      <c r="C4" s="530" t="s">
        <v>268</v>
      </c>
    </row>
    <row r="5" spans="2:3">
      <c r="B5" s="681" t="s">
        <v>267</v>
      </c>
      <c r="C5" s="682"/>
    </row>
    <row r="6" spans="2:3">
      <c r="B6" s="528" t="s">
        <v>269</v>
      </c>
      <c r="C6" s="252">
        <v>1</v>
      </c>
    </row>
    <row r="7" spans="2:3">
      <c r="B7" s="528" t="s">
        <v>270</v>
      </c>
      <c r="C7" s="252">
        <v>0</v>
      </c>
    </row>
    <row r="8" spans="2:3">
      <c r="B8" s="528" t="s">
        <v>271</v>
      </c>
      <c r="C8" s="252">
        <v>0</v>
      </c>
    </row>
    <row r="9" spans="2:3">
      <c r="B9" s="528" t="s">
        <v>272</v>
      </c>
      <c r="C9" s="252">
        <v>0</v>
      </c>
    </row>
    <row r="10" spans="2:3">
      <c r="B10" s="528" t="s">
        <v>273</v>
      </c>
      <c r="C10" s="252">
        <v>0</v>
      </c>
    </row>
    <row r="11" spans="2:3">
      <c r="B11" s="528" t="s">
        <v>274</v>
      </c>
      <c r="C11" s="252">
        <v>0</v>
      </c>
    </row>
    <row r="12" spans="2:3">
      <c r="B12" s="528" t="s">
        <v>275</v>
      </c>
      <c r="C12" s="252">
        <v>0</v>
      </c>
    </row>
    <row r="13" spans="2:3">
      <c r="B13" s="528" t="s">
        <v>276</v>
      </c>
      <c r="C13" s="252">
        <v>0</v>
      </c>
    </row>
    <row r="14" spans="2:3">
      <c r="B14" s="528" t="s">
        <v>277</v>
      </c>
      <c r="C14" s="252">
        <v>0</v>
      </c>
    </row>
    <row r="15" spans="2:3">
      <c r="B15" s="528" t="s">
        <v>278</v>
      </c>
      <c r="C15" s="252">
        <v>0</v>
      </c>
    </row>
    <row r="16" spans="2:3">
      <c r="B16" s="528" t="s">
        <v>279</v>
      </c>
      <c r="C16" s="252">
        <v>0</v>
      </c>
    </row>
    <row r="17" spans="2:3">
      <c r="B17" s="529" t="s">
        <v>281</v>
      </c>
      <c r="C17" s="252">
        <v>0</v>
      </c>
    </row>
    <row r="20" spans="2:3">
      <c r="C20" s="2"/>
    </row>
  </sheetData>
  <mergeCells count="2">
    <mergeCell ref="B2:C2"/>
    <mergeCell ref="B5:C5"/>
  </mergeCells>
  <pageMargins left="0.70866141732283472" right="0.70866141732283472" top="0.74803149606299213" bottom="0.74803149606299213" header="0.31496062992125984" footer="0.31496062992125984"/>
  <pageSetup paperSize="9" orientation="landscape" r:id="rId1"/>
  <headerFooter>
    <oddHeader>&amp;CEN 
Annex XXXIII</oddHeader>
    <oddFooter>&amp;C&amp;"Calibri"&amp;11&amp;K000000&amp;P_x000D_&amp;1#&amp;"Calibri"&amp;10&amp;K000000Internal</oddFooter>
  </headerFooter>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E00-000000000000}">
  <sheetPr codeName="Sheet84"/>
  <dimension ref="B1:L12"/>
  <sheetViews>
    <sheetView showGridLines="0" showRowColHeaders="0" zoomScale="60" zoomScaleNormal="60" workbookViewId="0">
      <selection activeCell="E40" sqref="E40"/>
    </sheetView>
  </sheetViews>
  <sheetFormatPr defaultColWidth="9.1796875" defaultRowHeight="14.5"/>
  <cols>
    <col min="1" max="1" width="2.54296875" style="9" customWidth="1"/>
    <col min="2" max="2" width="38.26953125" style="9" customWidth="1"/>
    <col min="3" max="12" width="18.54296875" style="9" customWidth="1"/>
    <col min="13" max="16384" width="9.1796875" style="9"/>
  </cols>
  <sheetData>
    <row r="1" spans="2:12" ht="10.15" customHeight="1"/>
    <row r="2" spans="2:12" ht="28" customHeight="1">
      <c r="B2" s="565" t="s">
        <v>979</v>
      </c>
      <c r="C2" s="566"/>
      <c r="D2" s="566"/>
      <c r="E2" s="566"/>
      <c r="F2" s="566"/>
      <c r="G2" s="566"/>
      <c r="H2" s="566"/>
      <c r="I2" s="566"/>
      <c r="J2" s="566"/>
      <c r="K2" s="566"/>
      <c r="L2" s="566"/>
    </row>
    <row r="3" spans="2:12" ht="14.5" customHeight="1">
      <c r="B3" s="172"/>
    </row>
    <row r="4" spans="2:12" ht="15" customHeight="1">
      <c r="B4" s="135"/>
      <c r="C4" s="689" t="s">
        <v>282</v>
      </c>
      <c r="D4" s="689"/>
      <c r="E4" s="689"/>
      <c r="F4" s="689" t="s">
        <v>283</v>
      </c>
      <c r="G4" s="689"/>
      <c r="H4" s="689"/>
      <c r="I4" s="689"/>
      <c r="J4" s="689"/>
      <c r="K4" s="689"/>
      <c r="L4" s="531"/>
    </row>
    <row r="5" spans="2:12" ht="43.5">
      <c r="C5" s="532" t="s">
        <v>222</v>
      </c>
      <c r="D5" s="532" t="s">
        <v>265</v>
      </c>
      <c r="E5" s="532" t="s">
        <v>284</v>
      </c>
      <c r="F5" s="532" t="s">
        <v>285</v>
      </c>
      <c r="G5" s="532" t="s">
        <v>286</v>
      </c>
      <c r="H5" s="532" t="s">
        <v>287</v>
      </c>
      <c r="I5" s="532" t="s">
        <v>288</v>
      </c>
      <c r="J5" s="532" t="s">
        <v>289</v>
      </c>
      <c r="K5" s="532" t="s">
        <v>290</v>
      </c>
      <c r="L5" s="532" t="s">
        <v>291</v>
      </c>
    </row>
    <row r="6" spans="2:12">
      <c r="B6" s="106" t="s">
        <v>292</v>
      </c>
      <c r="C6" s="683"/>
      <c r="D6" s="684"/>
      <c r="E6" s="685"/>
      <c r="F6" s="683"/>
      <c r="G6" s="684"/>
      <c r="H6" s="684"/>
      <c r="I6" s="684"/>
      <c r="J6" s="684"/>
      <c r="K6" s="685"/>
      <c r="L6" s="106">
        <v>68</v>
      </c>
    </row>
    <row r="7" spans="2:12">
      <c r="B7" s="497" t="s">
        <v>293</v>
      </c>
      <c r="C7" s="520">
        <v>22</v>
      </c>
      <c r="D7" s="520">
        <v>11</v>
      </c>
      <c r="E7" s="520">
        <v>33</v>
      </c>
      <c r="F7" s="686"/>
      <c r="G7" s="687"/>
      <c r="H7" s="687"/>
      <c r="I7" s="687"/>
      <c r="J7" s="687"/>
      <c r="K7" s="688"/>
      <c r="L7" s="366"/>
    </row>
    <row r="8" spans="2:12">
      <c r="B8" s="497" t="s">
        <v>294</v>
      </c>
      <c r="C8" s="686"/>
      <c r="D8" s="687"/>
      <c r="E8" s="688"/>
      <c r="F8" s="520">
        <v>2</v>
      </c>
      <c r="G8" s="520">
        <v>5</v>
      </c>
      <c r="H8" s="520">
        <v>1</v>
      </c>
      <c r="I8" s="520">
        <v>4</v>
      </c>
      <c r="J8" s="520">
        <v>3</v>
      </c>
      <c r="K8" s="520">
        <v>10</v>
      </c>
      <c r="L8" s="366"/>
    </row>
    <row r="9" spans="2:12">
      <c r="B9" s="497" t="s">
        <v>295</v>
      </c>
      <c r="C9" s="686"/>
      <c r="D9" s="687"/>
      <c r="E9" s="688"/>
      <c r="F9" s="520">
        <v>0</v>
      </c>
      <c r="G9" s="520">
        <v>0</v>
      </c>
      <c r="H9" s="520">
        <v>2</v>
      </c>
      <c r="I9" s="520">
        <v>1</v>
      </c>
      <c r="J9" s="520">
        <v>6</v>
      </c>
      <c r="K9" s="520">
        <v>1</v>
      </c>
      <c r="L9" s="366"/>
    </row>
    <row r="10" spans="2:12">
      <c r="B10" s="106" t="s">
        <v>296</v>
      </c>
      <c r="C10" s="533">
        <v>873967.4</v>
      </c>
      <c r="D10" s="533">
        <v>6502856.3719976004</v>
      </c>
      <c r="E10" s="533">
        <v>7376823.3719976004</v>
      </c>
      <c r="F10" s="533">
        <v>433944</v>
      </c>
      <c r="G10" s="533">
        <v>972766.35</v>
      </c>
      <c r="H10" s="533">
        <v>337060.98</v>
      </c>
      <c r="I10" s="533">
        <v>1031095.0839530479</v>
      </c>
      <c r="J10" s="533">
        <v>1623261.0180971199</v>
      </c>
      <c r="K10" s="533">
        <v>2134736.65</v>
      </c>
      <c r="L10" s="367"/>
    </row>
    <row r="11" spans="2:12">
      <c r="B11" s="497" t="s">
        <v>297</v>
      </c>
      <c r="C11" s="521">
        <v>0</v>
      </c>
      <c r="D11" s="521">
        <v>1524485.1319976002</v>
      </c>
      <c r="E11" s="521">
        <v>1524485.1319976002</v>
      </c>
      <c r="F11" s="521">
        <v>104224</v>
      </c>
      <c r="G11" s="521">
        <v>215341</v>
      </c>
      <c r="H11" s="521">
        <v>35248</v>
      </c>
      <c r="I11" s="521">
        <v>170266.94675304787</v>
      </c>
      <c r="J11" s="521">
        <v>284908.75189712003</v>
      </c>
      <c r="K11" s="521">
        <v>322691.92</v>
      </c>
      <c r="L11" s="367"/>
    </row>
    <row r="12" spans="2:12">
      <c r="B12" s="497" t="s">
        <v>298</v>
      </c>
      <c r="C12" s="521">
        <v>873967.4</v>
      </c>
      <c r="D12" s="521">
        <v>4978371.1199999992</v>
      </c>
      <c r="E12" s="521">
        <v>5852338.2799999993</v>
      </c>
      <c r="F12" s="521">
        <v>329721</v>
      </c>
      <c r="G12" s="521">
        <v>757425.35</v>
      </c>
      <c r="H12" s="521">
        <v>301812.98</v>
      </c>
      <c r="I12" s="521">
        <v>860828.33</v>
      </c>
      <c r="J12" s="521">
        <v>1338352.2662</v>
      </c>
      <c r="K12" s="521">
        <v>1812044.73</v>
      </c>
      <c r="L12" s="367"/>
    </row>
  </sheetData>
  <mergeCells count="8">
    <mergeCell ref="C4:E4"/>
    <mergeCell ref="F4:K4"/>
    <mergeCell ref="B2:L2"/>
    <mergeCell ref="C6:E6"/>
    <mergeCell ref="F6:K6"/>
    <mergeCell ref="F7:K7"/>
    <mergeCell ref="C8:E8"/>
    <mergeCell ref="C9:E9"/>
  </mergeCells>
  <pageMargins left="0.70866141732283472" right="0.70866141732283472" top="0.74803149606299213" bottom="0.74803149606299213" header="0.31496062992125984" footer="0.31496062992125984"/>
  <pageSetup paperSize="9" scale="51" fitToWidth="0" fitToHeight="0" orientation="landscape" cellComments="asDisplayed" r:id="rId1"/>
  <headerFooter>
    <oddHeader>&amp;CEN
Annex XXXIII</oddHeader>
    <oddFooter>&amp;C&amp;"Calibri"&amp;11&amp;K000000&amp;P_x000D_&amp;1#&amp;"Calibri"&amp;10&amp;K000000Internal</oddFooter>
  </headerFooter>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F00-000000000000}">
  <sheetPr codeName="Sheet86"/>
  <dimension ref="A1:J14"/>
  <sheetViews>
    <sheetView showGridLines="0" showRowColHeaders="0" zoomScale="60" zoomScaleNormal="60" workbookViewId="0">
      <selection activeCell="M30" sqref="M30"/>
    </sheetView>
  </sheetViews>
  <sheetFormatPr defaultColWidth="9" defaultRowHeight="14.5"/>
  <cols>
    <col min="1" max="1" width="2.54296875" style="50" customWidth="1"/>
    <col min="2" max="2" width="47.1796875" style="50" customWidth="1"/>
    <col min="3" max="4" width="18.54296875" style="1" customWidth="1"/>
    <col min="5" max="10" width="18.54296875" style="50" customWidth="1"/>
    <col min="11" max="16384" width="9" style="50"/>
  </cols>
  <sheetData>
    <row r="1" spans="1:10" ht="10.15" customHeight="1">
      <c r="A1" s="77"/>
      <c r="C1" s="114"/>
      <c r="D1" s="115"/>
      <c r="E1" s="13"/>
      <c r="F1" s="13"/>
      <c r="G1" s="13"/>
      <c r="H1" s="13"/>
      <c r="I1" s="13"/>
      <c r="J1" s="13"/>
    </row>
    <row r="2" spans="1:10" ht="28" customHeight="1">
      <c r="A2" s="77"/>
      <c r="B2" s="565" t="s">
        <v>971</v>
      </c>
      <c r="C2" s="566"/>
      <c r="D2" s="566"/>
      <c r="E2" s="566"/>
      <c r="F2" s="566"/>
      <c r="G2" s="566"/>
      <c r="H2" s="566"/>
      <c r="I2" s="566"/>
      <c r="J2" s="566"/>
    </row>
    <row r="3" spans="1:10" ht="14.5" customHeight="1">
      <c r="A3" s="77"/>
      <c r="B3" s="171"/>
      <c r="C3" s="116"/>
      <c r="D3" s="116"/>
      <c r="E3" s="81"/>
      <c r="F3" s="81"/>
      <c r="G3" s="81"/>
      <c r="H3" s="81"/>
      <c r="I3" s="81"/>
      <c r="J3" s="77"/>
    </row>
    <row r="4" spans="1:10">
      <c r="A4" s="77"/>
      <c r="B4" s="11"/>
      <c r="C4" s="690" t="s">
        <v>154</v>
      </c>
      <c r="D4" s="691"/>
      <c r="E4" s="692" t="s">
        <v>155</v>
      </c>
      <c r="F4" s="693"/>
      <c r="G4" s="690" t="s">
        <v>156</v>
      </c>
      <c r="H4" s="691"/>
      <c r="I4" s="692" t="s">
        <v>157</v>
      </c>
      <c r="J4" s="693"/>
    </row>
    <row r="5" spans="1:10" ht="43.5">
      <c r="A5" s="77"/>
      <c r="B5" s="12"/>
      <c r="C5" s="534"/>
      <c r="D5" s="535" t="s">
        <v>158</v>
      </c>
      <c r="E5" s="534"/>
      <c r="F5" s="535" t="s">
        <v>158</v>
      </c>
      <c r="G5" s="534"/>
      <c r="H5" s="535" t="s">
        <v>159</v>
      </c>
      <c r="I5" s="536"/>
      <c r="J5" s="535" t="s">
        <v>159</v>
      </c>
    </row>
    <row r="6" spans="1:10">
      <c r="B6" s="119" t="s">
        <v>167</v>
      </c>
      <c r="C6" s="537">
        <v>11349352859.719999</v>
      </c>
      <c r="D6" s="537">
        <v>568136935.63999999</v>
      </c>
      <c r="E6" s="222"/>
      <c r="F6" s="222"/>
      <c r="G6" s="537">
        <v>41662507504.07</v>
      </c>
      <c r="H6" s="537">
        <v>6034636397.8900003</v>
      </c>
      <c r="I6" s="222"/>
      <c r="J6" s="222"/>
    </row>
    <row r="7" spans="1:10">
      <c r="B7" s="538" t="s">
        <v>168</v>
      </c>
      <c r="C7" s="252"/>
      <c r="D7" s="252"/>
      <c r="E7" s="252"/>
      <c r="F7" s="252"/>
      <c r="G7" s="252">
        <v>12450142.98</v>
      </c>
      <c r="H7" s="252"/>
      <c r="I7" s="252">
        <v>12540143.960000001</v>
      </c>
      <c r="J7" s="252"/>
    </row>
    <row r="8" spans="1:10">
      <c r="B8" s="538" t="s">
        <v>169</v>
      </c>
      <c r="C8" s="252">
        <v>569441581.41999996</v>
      </c>
      <c r="D8" s="252">
        <v>557530375.63999999</v>
      </c>
      <c r="E8" s="252">
        <v>652962340.75999999</v>
      </c>
      <c r="F8" s="252">
        <v>640797880.75999999</v>
      </c>
      <c r="G8" s="252">
        <v>863950688.88999999</v>
      </c>
      <c r="H8" s="252">
        <v>850470052.15999997</v>
      </c>
      <c r="I8" s="252">
        <v>933167549.54999995</v>
      </c>
      <c r="J8" s="252">
        <v>922471294.50999999</v>
      </c>
    </row>
    <row r="9" spans="1:10">
      <c r="B9" s="539" t="s">
        <v>170</v>
      </c>
      <c r="C9" s="252"/>
      <c r="D9" s="252"/>
      <c r="E9" s="252"/>
      <c r="F9" s="252"/>
      <c r="G9" s="252">
        <v>55968343.43</v>
      </c>
      <c r="H9" s="252">
        <v>55968343.43</v>
      </c>
      <c r="I9" s="252">
        <v>57192735.289999999</v>
      </c>
      <c r="J9" s="252">
        <v>57196683.310000002</v>
      </c>
    </row>
    <row r="10" spans="1:10">
      <c r="B10" s="539" t="s">
        <v>171</v>
      </c>
      <c r="C10" s="252"/>
      <c r="D10" s="252"/>
      <c r="E10" s="252"/>
      <c r="F10" s="252"/>
      <c r="G10" s="252"/>
      <c r="H10" s="252"/>
      <c r="I10" s="252"/>
      <c r="J10" s="252"/>
    </row>
    <row r="11" spans="1:10">
      <c r="B11" s="539" t="s">
        <v>173</v>
      </c>
      <c r="C11" s="252">
        <v>417440554.31</v>
      </c>
      <c r="D11" s="252">
        <v>417440554.31</v>
      </c>
      <c r="E11" s="252">
        <v>501106296.48000002</v>
      </c>
      <c r="F11" s="252">
        <v>501106296.48000002</v>
      </c>
      <c r="G11" s="252">
        <v>660991604.66999996</v>
      </c>
      <c r="H11" s="252">
        <v>657417766.33000004</v>
      </c>
      <c r="I11" s="252">
        <v>726943050.51999998</v>
      </c>
      <c r="J11" s="252">
        <v>726309899.94000006</v>
      </c>
    </row>
    <row r="12" spans="1:10">
      <c r="B12" s="539" t="s">
        <v>174</v>
      </c>
      <c r="C12" s="252">
        <v>138236488.84</v>
      </c>
      <c r="D12" s="252">
        <v>129355801.81</v>
      </c>
      <c r="E12" s="252">
        <v>137606959.28</v>
      </c>
      <c r="F12" s="252">
        <v>128660089.28</v>
      </c>
      <c r="G12" s="252">
        <v>134314246.56999999</v>
      </c>
      <c r="H12" s="252">
        <v>126243258.58</v>
      </c>
      <c r="I12" s="252">
        <v>136740119.27000001</v>
      </c>
      <c r="J12" s="252">
        <v>128382970.03</v>
      </c>
    </row>
    <row r="13" spans="1:10">
      <c r="B13" s="539" t="s">
        <v>175</v>
      </c>
      <c r="C13" s="252">
        <v>13764538.27</v>
      </c>
      <c r="D13" s="252">
        <v>10734019.52</v>
      </c>
      <c r="E13" s="252">
        <v>14249085</v>
      </c>
      <c r="F13" s="252">
        <v>11031495</v>
      </c>
      <c r="G13" s="252">
        <v>68644837.650000006</v>
      </c>
      <c r="H13" s="252">
        <v>66809027.240000002</v>
      </c>
      <c r="I13" s="252">
        <v>69484379.760000005</v>
      </c>
      <c r="J13" s="252">
        <v>67778424.540000007</v>
      </c>
    </row>
    <row r="14" spans="1:10">
      <c r="B14" s="538" t="s">
        <v>177</v>
      </c>
      <c r="C14" s="252">
        <v>10779911278.299999</v>
      </c>
      <c r="D14" s="252">
        <v>10606560</v>
      </c>
      <c r="E14" s="222"/>
      <c r="F14" s="222"/>
      <c r="G14" s="252">
        <v>40786106672.209999</v>
      </c>
      <c r="H14" s="252">
        <v>5184166345.7299995</v>
      </c>
      <c r="I14" s="222"/>
      <c r="J14" s="222"/>
    </row>
  </sheetData>
  <mergeCells count="5">
    <mergeCell ref="C4:D4"/>
    <mergeCell ref="E4:F4"/>
    <mergeCell ref="G4:H4"/>
    <mergeCell ref="I4:J4"/>
    <mergeCell ref="B2:J2"/>
  </mergeCells>
  <conditionalFormatting sqref="C7:J14 E6:F6 I6:J6">
    <cfRule type="cellIs" dxfId="3" priority="1" stopIfTrue="1" operator="lessThan">
      <formula>0</formula>
    </cfRule>
  </conditionalFormatting>
  <pageMargins left="0.70866141732283472" right="0.70866141732283472" top="0.74803149606299213" bottom="0.74803149606299213" header="0.31496062992125984" footer="0.31496062992125984"/>
  <pageSetup paperSize="9" scale="65" orientation="landscape" r:id="rId1"/>
  <headerFooter>
    <oddHeader>&amp;CEN
Annex XXXV</oddHeader>
    <oddFooter>&amp;C&amp;"Calibri"&amp;11&amp;K000000&amp;P_x000D_&amp;1#&amp;"Calibri"&amp;10&amp;K000000Internal</oddFooter>
  </headerFooter>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000-000000000000}">
  <sheetPr codeName="Sheet87"/>
  <dimension ref="A1:AI21"/>
  <sheetViews>
    <sheetView showGridLines="0" showRowColHeaders="0" zoomScale="60" zoomScaleNormal="60" workbookViewId="0">
      <selection activeCell="N32" sqref="N32"/>
    </sheetView>
  </sheetViews>
  <sheetFormatPr defaultColWidth="8.81640625" defaultRowHeight="14.5"/>
  <cols>
    <col min="1" max="1" width="2.54296875" style="12" customWidth="1"/>
    <col min="2" max="2" width="72" style="12" customWidth="1"/>
    <col min="3" max="6" width="18.54296875" style="12" customWidth="1"/>
    <col min="7" max="7" width="17.7265625" style="12" customWidth="1"/>
    <col min="8" max="8" width="19.453125" style="12" customWidth="1"/>
    <col min="9" max="10" width="17.7265625" style="12" customWidth="1"/>
    <col min="11" max="11" width="13.7265625" style="12" customWidth="1"/>
    <col min="12" max="16384" width="8.81640625" style="12"/>
  </cols>
  <sheetData>
    <row r="1" spans="1:35" ht="10.15" customHeight="1">
      <c r="A1" s="14"/>
      <c r="C1" s="140"/>
      <c r="D1" s="140"/>
      <c r="E1" s="140"/>
      <c r="F1" s="140"/>
    </row>
    <row r="2" spans="1:35" ht="28" customHeight="1">
      <c r="A2" s="14"/>
      <c r="B2" s="565" t="s">
        <v>972</v>
      </c>
      <c r="C2" s="566"/>
      <c r="D2" s="566"/>
      <c r="E2" s="566"/>
      <c r="F2" s="566"/>
    </row>
    <row r="3" spans="1:35" s="11" customFormat="1" ht="14.5" customHeight="1">
      <c r="B3" s="171"/>
      <c r="C3" s="82"/>
      <c r="D3" s="82"/>
      <c r="E3" s="82"/>
      <c r="F3" s="82"/>
      <c r="G3" s="12"/>
      <c r="H3" s="12"/>
      <c r="I3" s="12"/>
      <c r="J3" s="12"/>
      <c r="K3" s="12"/>
      <c r="L3" s="12"/>
      <c r="M3" s="12"/>
      <c r="N3" s="12"/>
      <c r="O3" s="12"/>
      <c r="P3" s="12"/>
      <c r="Q3" s="12"/>
      <c r="R3" s="12"/>
      <c r="S3" s="12"/>
      <c r="T3" s="12"/>
      <c r="U3" s="12"/>
      <c r="V3" s="12"/>
      <c r="W3" s="12"/>
      <c r="X3" s="12"/>
      <c r="Y3" s="12"/>
      <c r="Z3" s="12"/>
      <c r="AA3" s="12"/>
      <c r="AB3" s="12"/>
      <c r="AC3" s="12"/>
      <c r="AD3" s="12"/>
      <c r="AE3" s="12"/>
      <c r="AF3" s="12"/>
      <c r="AG3" s="12"/>
      <c r="AH3" s="12"/>
      <c r="AI3" s="12"/>
    </row>
    <row r="4" spans="1:35">
      <c r="A4" s="14"/>
      <c r="B4" s="15"/>
      <c r="C4" s="694" t="s">
        <v>178</v>
      </c>
      <c r="D4" s="695"/>
      <c r="E4" s="698" t="s">
        <v>179</v>
      </c>
      <c r="F4" s="699"/>
    </row>
    <row r="5" spans="1:35">
      <c r="A5" s="14"/>
      <c r="B5" s="15"/>
      <c r="C5" s="696"/>
      <c r="D5" s="697"/>
      <c r="E5" s="694" t="s">
        <v>180</v>
      </c>
      <c r="F5" s="695"/>
    </row>
    <row r="6" spans="1:35" ht="43.5">
      <c r="B6" s="16"/>
      <c r="C6" s="158"/>
      <c r="D6" s="118" t="s">
        <v>158</v>
      </c>
      <c r="E6" s="159"/>
      <c r="F6" s="118" t="s">
        <v>159</v>
      </c>
    </row>
    <row r="7" spans="1:35">
      <c r="B7" s="416" t="s">
        <v>182</v>
      </c>
      <c r="C7" s="252"/>
      <c r="D7" s="252"/>
      <c r="E7" s="252">
        <v>1450444789.3</v>
      </c>
      <c r="F7" s="252">
        <v>1450444789.3</v>
      </c>
    </row>
    <row r="8" spans="1:35">
      <c r="B8" s="538" t="s">
        <v>184</v>
      </c>
      <c r="C8" s="252"/>
      <c r="D8" s="252"/>
      <c r="E8" s="252"/>
      <c r="F8" s="252"/>
    </row>
    <row r="9" spans="1:35">
      <c r="B9" s="538" t="s">
        <v>168</v>
      </c>
      <c r="C9" s="252"/>
      <c r="D9" s="252"/>
      <c r="E9" s="252"/>
      <c r="F9" s="252"/>
    </row>
    <row r="10" spans="1:35">
      <c r="B10" s="538" t="s">
        <v>169</v>
      </c>
      <c r="C10" s="252"/>
      <c r="D10" s="252"/>
      <c r="E10" s="252">
        <v>1450444789.3</v>
      </c>
      <c r="F10" s="252">
        <v>1450444789.3</v>
      </c>
    </row>
    <row r="11" spans="1:35">
      <c r="B11" s="541" t="s">
        <v>170</v>
      </c>
      <c r="C11" s="252"/>
      <c r="D11" s="252"/>
      <c r="E11" s="252"/>
      <c r="F11" s="252"/>
    </row>
    <row r="12" spans="1:35">
      <c r="B12" s="541" t="s">
        <v>171</v>
      </c>
      <c r="C12" s="252"/>
      <c r="D12" s="252"/>
      <c r="E12" s="252"/>
      <c r="F12" s="252"/>
    </row>
    <row r="13" spans="1:35">
      <c r="B13" s="541" t="s">
        <v>173</v>
      </c>
      <c r="C13" s="252"/>
      <c r="D13" s="252"/>
      <c r="E13" s="252">
        <v>1173199705.1800001</v>
      </c>
      <c r="F13" s="252">
        <v>1173199705.1800001</v>
      </c>
    </row>
    <row r="14" spans="1:35">
      <c r="B14" s="541" t="s">
        <v>174</v>
      </c>
      <c r="C14" s="252"/>
      <c r="D14" s="252"/>
      <c r="E14" s="252">
        <v>277245084.11000001</v>
      </c>
      <c r="F14" s="252">
        <v>277245084.11000001</v>
      </c>
    </row>
    <row r="15" spans="1:35">
      <c r="B15" s="541" t="s">
        <v>175</v>
      </c>
      <c r="C15" s="252"/>
      <c r="D15" s="252"/>
      <c r="E15" s="252"/>
      <c r="F15" s="252"/>
    </row>
    <row r="16" spans="1:35">
      <c r="B16" s="538" t="s">
        <v>189</v>
      </c>
      <c r="C16" s="252"/>
      <c r="D16" s="252"/>
      <c r="E16" s="252"/>
      <c r="F16" s="252"/>
    </row>
    <row r="17" spans="2:6">
      <c r="B17" s="538" t="s">
        <v>190</v>
      </c>
      <c r="C17" s="252"/>
      <c r="D17" s="252"/>
      <c r="E17" s="252"/>
      <c r="F17" s="252"/>
    </row>
    <row r="18" spans="2:6">
      <c r="B18" s="416" t="s">
        <v>191</v>
      </c>
      <c r="C18" s="252"/>
      <c r="D18" s="252"/>
      <c r="E18" s="252"/>
      <c r="F18" s="252"/>
    </row>
    <row r="19" spans="2:6">
      <c r="B19" s="416" t="s">
        <v>192</v>
      </c>
      <c r="C19" s="222"/>
      <c r="D19" s="222"/>
      <c r="E19" s="252"/>
      <c r="F19" s="252"/>
    </row>
    <row r="20" spans="2:6">
      <c r="B20" s="189" t="s">
        <v>193</v>
      </c>
      <c r="C20" s="540">
        <v>11349352859.73</v>
      </c>
      <c r="D20" s="540">
        <v>568136935.63999999</v>
      </c>
      <c r="E20" s="222"/>
      <c r="F20" s="222"/>
    </row>
    <row r="21" spans="2:6">
      <c r="B21" s="144"/>
    </row>
  </sheetData>
  <mergeCells count="4">
    <mergeCell ref="C4:D5"/>
    <mergeCell ref="E4:F4"/>
    <mergeCell ref="E5:F5"/>
    <mergeCell ref="B2:F2"/>
  </mergeCells>
  <conditionalFormatting sqref="D4:E5 E19:E20 C17:E18 C1:I1 G2:I2 C4:C6 C7:D16 E6:E16 F7:G20">
    <cfRule type="cellIs" dxfId="2" priority="2" stopIfTrue="1" operator="lessThan">
      <formula>0</formula>
    </cfRule>
  </conditionalFormatting>
  <conditionalFormatting sqref="C19:D19">
    <cfRule type="cellIs" dxfId="1" priority="1" stopIfTrue="1" operator="lessThan">
      <formula>0</formula>
    </cfRule>
  </conditionalFormatting>
  <pageMargins left="0.70866141732283472" right="0.70866141732283472" top="0.74803149606299213" bottom="0.74803149606299213" header="0.31496062992125984" footer="0.31496062992125984"/>
  <pageSetup paperSize="9" scale="85" orientation="landscape" r:id="rId1"/>
  <headerFooter>
    <oddHeader>&amp;CEN
Annex XXXV</oddHeader>
    <oddFooter>&amp;C&amp;"Calibri"&amp;11&amp;K000000&amp;P_x000D_&amp;1#&amp;"Calibri"&amp;10&amp;K000000Internal</oddFooter>
  </headerFooter>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100-000000000000}">
  <sheetPr codeName="Sheet88"/>
  <dimension ref="A1:G10"/>
  <sheetViews>
    <sheetView showGridLines="0" showRowColHeaders="0" zoomScale="60" zoomScaleNormal="60" workbookViewId="0">
      <selection activeCell="I18" sqref="I18"/>
    </sheetView>
  </sheetViews>
  <sheetFormatPr defaultColWidth="8.81640625" defaultRowHeight="14.5"/>
  <cols>
    <col min="1" max="1" width="2.54296875" style="12" customWidth="1"/>
    <col min="2" max="2" width="72" style="12" customWidth="1"/>
    <col min="3" max="4" width="23.81640625" style="12" customWidth="1"/>
    <col min="5" max="7" width="17.7265625" style="12" customWidth="1"/>
    <col min="8" max="8" width="19.453125" style="12" customWidth="1"/>
    <col min="9" max="10" width="17.7265625" style="12" customWidth="1"/>
    <col min="11" max="11" width="13.7265625" style="12" customWidth="1"/>
    <col min="12" max="16384" width="8.81640625" style="12"/>
  </cols>
  <sheetData>
    <row r="1" spans="1:7" ht="10.15" customHeight="1">
      <c r="C1" s="137"/>
      <c r="D1" s="137"/>
      <c r="E1" s="137"/>
      <c r="F1" s="137"/>
      <c r="G1" s="137"/>
    </row>
    <row r="2" spans="1:7" ht="28" customHeight="1">
      <c r="B2" s="565" t="s">
        <v>973</v>
      </c>
      <c r="C2" s="566"/>
      <c r="D2" s="566"/>
      <c r="E2" s="137"/>
      <c r="F2" s="137"/>
      <c r="G2" s="137"/>
    </row>
    <row r="3" spans="1:7" ht="14.5" customHeight="1">
      <c r="B3" s="171"/>
      <c r="C3" s="137"/>
      <c r="D3" s="137"/>
      <c r="E3" s="137"/>
      <c r="F3" s="137"/>
      <c r="G3" s="137"/>
    </row>
    <row r="4" spans="1:7">
      <c r="B4" s="136"/>
      <c r="C4" s="137"/>
      <c r="D4" s="137"/>
      <c r="E4" s="137"/>
      <c r="F4" s="137"/>
      <c r="G4" s="137"/>
    </row>
    <row r="5" spans="1:7" ht="87">
      <c r="A5" s="13"/>
      <c r="B5" s="138"/>
      <c r="C5" s="535" t="s">
        <v>194</v>
      </c>
      <c r="D5" s="535" t="s">
        <v>950</v>
      </c>
      <c r="E5" s="139"/>
      <c r="F5" s="139"/>
    </row>
    <row r="6" spans="1:7" ht="15" customHeight="1">
      <c r="A6" s="13"/>
      <c r="B6" s="189" t="s">
        <v>195</v>
      </c>
      <c r="C6" s="252">
        <v>7239002291.3599997</v>
      </c>
      <c r="D6" s="252">
        <v>9093884933.2099991</v>
      </c>
      <c r="E6" s="140"/>
      <c r="F6" s="140"/>
    </row>
    <row r="7" spans="1:7" ht="17.25" customHeight="1">
      <c r="A7" s="13"/>
      <c r="B7" s="141"/>
    </row>
    <row r="9" spans="1:7">
      <c r="A9" s="142"/>
      <c r="B9" s="143"/>
      <c r="C9" s="143"/>
      <c r="D9" s="143"/>
      <c r="E9" s="143"/>
      <c r="F9" s="143"/>
      <c r="G9" s="143"/>
    </row>
    <row r="10" spans="1:7">
      <c r="B10" s="144"/>
    </row>
  </sheetData>
  <mergeCells count="1">
    <mergeCell ref="B2:D2"/>
  </mergeCells>
  <conditionalFormatting sqref="C1:F1 E2:F2 C3:F6">
    <cfRule type="cellIs" dxfId="0" priority="1" stopIfTrue="1" operator="lessThan">
      <formula>0</formula>
    </cfRule>
  </conditionalFormatting>
  <pageMargins left="0.70866141732283472" right="0.70866141732283472" top="0.74803149606299213" bottom="0.74803149606299213" header="0.31496062992125984" footer="0.31496062992125984"/>
  <pageSetup paperSize="9" orientation="landscape" r:id="rId1"/>
  <headerFooter>
    <oddHeader>&amp;CEN
Annex XXXV</oddHeader>
    <oddFooter>&amp;C&amp;"Calibri"&amp;11&amp;K000000&amp;P_x000D_&amp;1#&amp;"Calibri"&amp;10&amp;K000000Internal</oddFooter>
  </headerFooter>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200-000000000000}">
  <sheetPr codeName="Sheet89"/>
  <dimension ref="B1:G14"/>
  <sheetViews>
    <sheetView showGridLines="0" showRowColHeaders="0" zoomScale="60" zoomScaleNormal="60" workbookViewId="0">
      <selection activeCell="F12" sqref="F12"/>
    </sheetView>
  </sheetViews>
  <sheetFormatPr defaultColWidth="8.81640625" defaultRowHeight="13"/>
  <cols>
    <col min="1" max="1" width="2.54296875" style="77" customWidth="1"/>
    <col min="2" max="2" width="50.54296875" style="77" customWidth="1"/>
    <col min="3" max="3" width="150.54296875" style="77" customWidth="1"/>
    <col min="4" max="8" width="17.7265625" style="77" customWidth="1"/>
    <col min="9" max="9" width="19.453125" style="77" customWidth="1"/>
    <col min="10" max="11" width="17.7265625" style="77" customWidth="1"/>
    <col min="12" max="12" width="13.7265625" style="77" customWidth="1"/>
    <col min="13" max="16384" width="8.81640625" style="77"/>
  </cols>
  <sheetData>
    <row r="1" spans="2:7" ht="10.15" customHeight="1">
      <c r="D1" s="77" t="s">
        <v>75</v>
      </c>
      <c r="E1" s="77" t="s">
        <v>196</v>
      </c>
    </row>
    <row r="2" spans="2:7" ht="28" customHeight="1">
      <c r="B2" s="565" t="s">
        <v>1014</v>
      </c>
      <c r="C2" s="566"/>
    </row>
    <row r="3" spans="2:7" ht="14.5" customHeight="1">
      <c r="B3" s="170"/>
    </row>
    <row r="5" spans="2:7" ht="14.5">
      <c r="B5" s="50"/>
      <c r="C5" s="392" t="s">
        <v>1952</v>
      </c>
    </row>
    <row r="6" spans="2:7" ht="39">
      <c r="B6" s="439" t="s">
        <v>197</v>
      </c>
      <c r="C6" s="301" t="s">
        <v>1770</v>
      </c>
      <c r="D6" s="17"/>
      <c r="E6" s="17"/>
      <c r="F6" s="17"/>
      <c r="G6" s="17"/>
    </row>
    <row r="7" spans="2:7" ht="194" customHeight="1">
      <c r="B7" s="542" t="s">
        <v>974</v>
      </c>
      <c r="C7" s="301" t="s">
        <v>1946</v>
      </c>
      <c r="D7" s="18"/>
      <c r="E7" s="18"/>
      <c r="F7" s="18"/>
      <c r="G7" s="18"/>
    </row>
    <row r="8" spans="2:7" ht="14.5">
      <c r="B8" s="78"/>
      <c r="C8" s="18"/>
      <c r="D8" s="18"/>
      <c r="E8" s="18"/>
      <c r="F8" s="18"/>
      <c r="G8" s="18"/>
    </row>
    <row r="9" spans="2:7" ht="14.5">
      <c r="B9" s="78"/>
      <c r="C9" s="18"/>
      <c r="D9" s="18"/>
      <c r="E9" s="18"/>
      <c r="F9" s="18"/>
      <c r="G9" s="18"/>
    </row>
    <row r="10" spans="2:7" ht="14.5">
      <c r="B10" s="78"/>
      <c r="C10" s="18"/>
      <c r="D10" s="18"/>
      <c r="E10" s="18"/>
      <c r="F10" s="18"/>
      <c r="G10" s="18"/>
    </row>
    <row r="11" spans="2:7" ht="14.5">
      <c r="B11" s="78"/>
      <c r="C11" s="70"/>
      <c r="D11" s="70"/>
      <c r="E11" s="70"/>
      <c r="F11" s="70"/>
      <c r="G11" s="70"/>
    </row>
    <row r="12" spans="2:7" ht="14.5">
      <c r="B12" s="79"/>
      <c r="C12" s="70"/>
      <c r="D12" s="70"/>
      <c r="E12" s="70"/>
      <c r="F12" s="70"/>
      <c r="G12" s="70"/>
    </row>
    <row r="13" spans="2:7" ht="14.5">
      <c r="B13" s="79"/>
      <c r="C13" s="70"/>
      <c r="D13" s="70"/>
      <c r="E13" s="70"/>
      <c r="F13" s="70"/>
      <c r="G13" s="70"/>
    </row>
    <row r="14" spans="2:7">
      <c r="C14" s="80"/>
    </row>
  </sheetData>
  <mergeCells count="1">
    <mergeCell ref="B2:C2"/>
  </mergeCells>
  <pageMargins left="0.70866141732283472" right="0.70866141732283472" top="0.74803149606299213" bottom="0.74803149606299213" header="0.31496062992125984" footer="0.31496062992125984"/>
  <pageSetup paperSize="9" orientation="landscape" r:id="rId1"/>
  <headerFooter>
    <oddHeader>&amp;CEN
Annex XXXV</oddHeader>
    <oddFooter>&amp;C&amp;"Calibri"&amp;11&amp;K000000&amp;P_x000D_&amp;1#&amp;"Calibri"&amp;10&amp;K000000Internal</oddFooter>
  </headerFooter>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300-000000000000}">
  <sheetPr codeName="Sheet12">
    <pageSetUpPr fitToPage="1"/>
  </sheetPr>
  <dimension ref="B1:O26"/>
  <sheetViews>
    <sheetView showGridLines="0" showRowColHeaders="0" zoomScale="60" zoomScaleNormal="60" workbookViewId="0">
      <selection activeCell="B6" sqref="B6:O24"/>
    </sheetView>
  </sheetViews>
  <sheetFormatPr defaultColWidth="9.1796875" defaultRowHeight="14.5"/>
  <cols>
    <col min="1" max="1" width="2.54296875" style="50" customWidth="1"/>
    <col min="2" max="2" width="17.26953125" style="50" customWidth="1"/>
    <col min="3" max="3" width="20" style="50" customWidth="1"/>
    <col min="4" max="4" width="16.6328125" style="50" bestFit="1" customWidth="1"/>
    <col min="5" max="15" width="14.1796875" style="50" customWidth="1"/>
    <col min="16" max="16384" width="9.1796875" style="50"/>
  </cols>
  <sheetData>
    <row r="1" spans="2:15" ht="10.15" customHeight="1">
      <c r="N1" s="66"/>
    </row>
    <row r="2" spans="2:15" ht="28" customHeight="1">
      <c r="B2" s="565" t="s">
        <v>1682</v>
      </c>
      <c r="C2" s="566"/>
      <c r="D2" s="566"/>
      <c r="E2" s="566"/>
      <c r="F2" s="566"/>
      <c r="G2" s="566"/>
      <c r="H2" s="566"/>
      <c r="I2" s="566"/>
      <c r="J2" s="566"/>
      <c r="K2" s="566"/>
      <c r="L2" s="566"/>
      <c r="M2" s="566"/>
      <c r="N2" s="566"/>
      <c r="O2" s="566"/>
    </row>
    <row r="3" spans="2:15" ht="14.5" customHeight="1">
      <c r="B3" s="172"/>
    </row>
    <row r="4" spans="2:15">
      <c r="B4" s="392" t="s">
        <v>1057</v>
      </c>
      <c r="C4" s="392" t="s">
        <v>1708</v>
      </c>
    </row>
    <row r="5" spans="2:15">
      <c r="B5" s="19"/>
    </row>
    <row r="6" spans="2:15" ht="72.5">
      <c r="B6" s="543" t="s">
        <v>458</v>
      </c>
      <c r="C6" s="392" t="s">
        <v>459</v>
      </c>
      <c r="D6" s="392" t="s">
        <v>460</v>
      </c>
      <c r="E6" s="392" t="s">
        <v>461</v>
      </c>
      <c r="F6" s="89" t="s">
        <v>462</v>
      </c>
      <c r="G6" s="89" t="s">
        <v>463</v>
      </c>
      <c r="H6" s="89" t="s">
        <v>402</v>
      </c>
      <c r="I6" s="89" t="s">
        <v>403</v>
      </c>
      <c r="J6" s="89" t="s">
        <v>404</v>
      </c>
      <c r="K6" s="89" t="s">
        <v>405</v>
      </c>
      <c r="L6" s="392" t="s">
        <v>464</v>
      </c>
      <c r="M6" s="392" t="s">
        <v>465</v>
      </c>
      <c r="N6" s="392" t="s">
        <v>453</v>
      </c>
      <c r="O6" s="392" t="s">
        <v>466</v>
      </c>
    </row>
    <row r="7" spans="2:15">
      <c r="B7" s="544"/>
      <c r="C7" s="545" t="s">
        <v>407</v>
      </c>
      <c r="D7" s="252">
        <v>246892655.37</v>
      </c>
      <c r="E7" s="252">
        <v>19932389.420000002</v>
      </c>
      <c r="F7" s="252">
        <v>1.0072000000000001</v>
      </c>
      <c r="G7" s="252">
        <v>266968891.81999999</v>
      </c>
      <c r="H7" s="251">
        <v>5.9999999999999995E-4</v>
      </c>
      <c r="I7" s="252">
        <v>433</v>
      </c>
      <c r="J7" s="251">
        <v>0.16980000000000001</v>
      </c>
      <c r="K7" s="252"/>
      <c r="L7" s="252">
        <v>17859388.136999998</v>
      </c>
      <c r="M7" s="252">
        <v>6.6900000000000001E-2</v>
      </c>
      <c r="N7" s="252">
        <v>27205.259600000001</v>
      </c>
      <c r="O7" s="252">
        <v>-18057.52</v>
      </c>
    </row>
    <row r="8" spans="2:15">
      <c r="B8" s="546"/>
      <c r="C8" s="549" t="s">
        <v>467</v>
      </c>
      <c r="D8" s="252">
        <v>246892655.37</v>
      </c>
      <c r="E8" s="252">
        <v>19932389.420000002</v>
      </c>
      <c r="F8" s="252">
        <v>1.0072000000000001</v>
      </c>
      <c r="G8" s="252">
        <v>266968891.81999999</v>
      </c>
      <c r="H8" s="251">
        <v>5.9999999999999995E-4</v>
      </c>
      <c r="I8" s="252">
        <v>433</v>
      </c>
      <c r="J8" s="251">
        <v>0.16980000000000001</v>
      </c>
      <c r="K8" s="252"/>
      <c r="L8" s="252">
        <v>17859388.136999998</v>
      </c>
      <c r="M8" s="252">
        <v>6.6900000000000001E-2</v>
      </c>
      <c r="N8" s="252">
        <v>27205.259600000001</v>
      </c>
      <c r="O8" s="252">
        <v>-18057.52</v>
      </c>
    </row>
    <row r="9" spans="2:15">
      <c r="B9" s="546"/>
      <c r="C9" s="549" t="s">
        <v>468</v>
      </c>
      <c r="D9" s="252"/>
      <c r="E9" s="252"/>
      <c r="F9" s="252"/>
      <c r="G9" s="252"/>
      <c r="H9" s="251"/>
      <c r="I9" s="252"/>
      <c r="J9" s="251"/>
      <c r="K9" s="252"/>
      <c r="L9" s="252"/>
      <c r="M9" s="252"/>
      <c r="N9" s="252"/>
      <c r="O9" s="252"/>
    </row>
    <row r="10" spans="2:15">
      <c r="B10" s="546"/>
      <c r="C10" s="545" t="s">
        <v>408</v>
      </c>
      <c r="D10" s="252">
        <v>70301892.810000002</v>
      </c>
      <c r="E10" s="252">
        <v>11955753.76</v>
      </c>
      <c r="F10" s="252">
        <v>1.0031000000000001</v>
      </c>
      <c r="G10" s="252">
        <v>82294482.266000003</v>
      </c>
      <c r="H10" s="251">
        <v>1.6000000000000001E-3</v>
      </c>
      <c r="I10" s="252">
        <v>124</v>
      </c>
      <c r="J10" s="251">
        <v>0.30330000000000001</v>
      </c>
      <c r="K10" s="252"/>
      <c r="L10" s="252">
        <v>17345397.191</v>
      </c>
      <c r="M10" s="252">
        <v>0.21079999999999999</v>
      </c>
      <c r="N10" s="252">
        <v>39936.963000000003</v>
      </c>
      <c r="O10" s="252">
        <v>-3151.28</v>
      </c>
    </row>
    <row r="11" spans="2:15">
      <c r="B11" s="546"/>
      <c r="C11" s="545" t="s">
        <v>409</v>
      </c>
      <c r="D11" s="252">
        <v>226416426.99000001</v>
      </c>
      <c r="E11" s="252">
        <v>31939018.52</v>
      </c>
      <c r="F11" s="252">
        <v>1.0069999999999999</v>
      </c>
      <c r="G11" s="252">
        <v>258578519.87</v>
      </c>
      <c r="H11" s="251">
        <v>3.0000000000000001E-3</v>
      </c>
      <c r="I11" s="252">
        <v>277</v>
      </c>
      <c r="J11" s="251">
        <v>0.27950000000000003</v>
      </c>
      <c r="K11" s="252"/>
      <c r="L11" s="252">
        <v>70718217.224000007</v>
      </c>
      <c r="M11" s="252">
        <v>0.27350000000000002</v>
      </c>
      <c r="N11" s="252">
        <v>216824.50709999999</v>
      </c>
      <c r="O11" s="252">
        <v>-67824.61</v>
      </c>
    </row>
    <row r="12" spans="2:15">
      <c r="B12" s="546"/>
      <c r="C12" s="545" t="s">
        <v>410</v>
      </c>
      <c r="D12" s="252">
        <v>226821358.37</v>
      </c>
      <c r="E12" s="252">
        <v>11302971.609999999</v>
      </c>
      <c r="F12" s="252">
        <v>1.0177</v>
      </c>
      <c r="G12" s="252">
        <v>238324435.31</v>
      </c>
      <c r="H12" s="251">
        <v>6.0000000000000001E-3</v>
      </c>
      <c r="I12" s="252">
        <v>323</v>
      </c>
      <c r="J12" s="251">
        <v>0.17169999999999999</v>
      </c>
      <c r="K12" s="252"/>
      <c r="L12" s="252">
        <v>56027963.261</v>
      </c>
      <c r="M12" s="252">
        <v>0.2351</v>
      </c>
      <c r="N12" s="252">
        <v>245580.00090000001</v>
      </c>
      <c r="O12" s="252">
        <v>-79761.62</v>
      </c>
    </row>
    <row r="13" spans="2:15">
      <c r="B13" s="546"/>
      <c r="C13" s="545" t="s">
        <v>411</v>
      </c>
      <c r="D13" s="252">
        <v>364405781.86000001</v>
      </c>
      <c r="E13" s="252">
        <v>42177510.280000001</v>
      </c>
      <c r="F13" s="252">
        <v>1.0066999999999999</v>
      </c>
      <c r="G13" s="252">
        <v>406864851.12</v>
      </c>
      <c r="H13" s="251">
        <v>1.17E-2</v>
      </c>
      <c r="I13" s="252">
        <v>352</v>
      </c>
      <c r="J13" s="251">
        <v>0.26669999999999999</v>
      </c>
      <c r="K13" s="252"/>
      <c r="L13" s="252">
        <v>180088130.664</v>
      </c>
      <c r="M13" s="252">
        <v>0.44259999999999999</v>
      </c>
      <c r="N13" s="252">
        <v>1192356.7196</v>
      </c>
      <c r="O13" s="252">
        <v>-418474.93</v>
      </c>
    </row>
    <row r="14" spans="2:15">
      <c r="B14" s="546"/>
      <c r="C14" s="549" t="s">
        <v>469</v>
      </c>
      <c r="D14" s="252">
        <v>239507783.06999999</v>
      </c>
      <c r="E14" s="252">
        <v>22853224.579999998</v>
      </c>
      <c r="F14" s="252">
        <v>1.0107999999999999</v>
      </c>
      <c r="G14" s="252">
        <v>262608468.61000001</v>
      </c>
      <c r="H14" s="251">
        <v>7.7000000000000002E-3</v>
      </c>
      <c r="I14" s="252">
        <v>208</v>
      </c>
      <c r="J14" s="251">
        <v>0.29370000000000002</v>
      </c>
      <c r="K14" s="252"/>
      <c r="L14" s="252">
        <v>115462149.47</v>
      </c>
      <c r="M14" s="252">
        <v>0.43969999999999998</v>
      </c>
      <c r="N14" s="252">
        <v>596438.29090000002</v>
      </c>
      <c r="O14" s="252">
        <v>-234471.16</v>
      </c>
    </row>
    <row r="15" spans="2:15">
      <c r="B15" s="546"/>
      <c r="C15" s="549" t="s">
        <v>470</v>
      </c>
      <c r="D15" s="252">
        <v>124897998.79000001</v>
      </c>
      <c r="E15" s="252">
        <v>19324285.699999999</v>
      </c>
      <c r="F15" s="252">
        <v>1.0018</v>
      </c>
      <c r="G15" s="252">
        <v>144256382.50999999</v>
      </c>
      <c r="H15" s="251">
        <v>1.9E-2</v>
      </c>
      <c r="I15" s="252">
        <v>144</v>
      </c>
      <c r="J15" s="251">
        <v>0.21740000000000001</v>
      </c>
      <c r="K15" s="252"/>
      <c r="L15" s="252">
        <v>64625981.193999998</v>
      </c>
      <c r="M15" s="252">
        <v>0.44800000000000001</v>
      </c>
      <c r="N15" s="252">
        <v>595918.42870000005</v>
      </c>
      <c r="O15" s="252">
        <v>-184003.77</v>
      </c>
    </row>
    <row r="16" spans="2:15">
      <c r="B16" s="546"/>
      <c r="C16" s="545" t="s">
        <v>412</v>
      </c>
      <c r="D16" s="252">
        <v>57458223</v>
      </c>
      <c r="E16" s="252">
        <v>2776665.4</v>
      </c>
      <c r="F16" s="252">
        <v>1.0105</v>
      </c>
      <c r="G16" s="252">
        <v>60264015.943999998</v>
      </c>
      <c r="H16" s="251">
        <v>0.05</v>
      </c>
      <c r="I16" s="252">
        <v>55</v>
      </c>
      <c r="J16" s="251">
        <v>0.24990000000000001</v>
      </c>
      <c r="K16" s="252"/>
      <c r="L16" s="252">
        <v>40559487.658</v>
      </c>
      <c r="M16" s="252">
        <v>0.67300000000000004</v>
      </c>
      <c r="N16" s="252">
        <v>753046.27430000005</v>
      </c>
      <c r="O16" s="252">
        <v>-443394.2</v>
      </c>
    </row>
    <row r="17" spans="2:15">
      <c r="B17" s="546"/>
      <c r="C17" s="549" t="s">
        <v>471</v>
      </c>
      <c r="D17" s="252"/>
      <c r="E17" s="252"/>
      <c r="F17" s="252"/>
      <c r="G17" s="252"/>
      <c r="H17" s="251"/>
      <c r="I17" s="252"/>
      <c r="J17" s="251"/>
      <c r="K17" s="252"/>
      <c r="L17" s="252"/>
      <c r="M17" s="252"/>
      <c r="N17" s="252"/>
      <c r="O17" s="252"/>
    </row>
    <row r="18" spans="2:15">
      <c r="B18" s="546"/>
      <c r="C18" s="549" t="s">
        <v>472</v>
      </c>
      <c r="D18" s="252">
        <v>57458223</v>
      </c>
      <c r="E18" s="252">
        <v>2776665.4</v>
      </c>
      <c r="F18" s="252">
        <v>1.0105</v>
      </c>
      <c r="G18" s="252">
        <v>60264015.943999998</v>
      </c>
      <c r="H18" s="251">
        <v>0.05</v>
      </c>
      <c r="I18" s="252">
        <v>55</v>
      </c>
      <c r="J18" s="251">
        <v>0.24990000000000001</v>
      </c>
      <c r="K18" s="252"/>
      <c r="L18" s="252">
        <v>40559487.658</v>
      </c>
      <c r="M18" s="252">
        <v>0.67300000000000004</v>
      </c>
      <c r="N18" s="252">
        <v>753046.27430000005</v>
      </c>
      <c r="O18" s="252">
        <v>-443394.2</v>
      </c>
    </row>
    <row r="19" spans="2:15">
      <c r="B19" s="546"/>
      <c r="C19" s="545" t="s">
        <v>413</v>
      </c>
      <c r="D19" s="252">
        <v>40867779.560000002</v>
      </c>
      <c r="E19" s="252">
        <v>2874863.13</v>
      </c>
      <c r="F19" s="252">
        <v>1.0077</v>
      </c>
      <c r="G19" s="252">
        <v>43764735.288000003</v>
      </c>
      <c r="H19" s="251">
        <v>0.12</v>
      </c>
      <c r="I19" s="252">
        <v>54</v>
      </c>
      <c r="J19" s="251">
        <v>0.24079999999999999</v>
      </c>
      <c r="K19" s="252"/>
      <c r="L19" s="252">
        <v>38475066.590000004</v>
      </c>
      <c r="M19" s="252">
        <v>0.87909999999999999</v>
      </c>
      <c r="N19" s="252">
        <v>1264451.4865000001</v>
      </c>
      <c r="O19" s="252">
        <v>-549002.46</v>
      </c>
    </row>
    <row r="20" spans="2:15">
      <c r="B20" s="546"/>
      <c r="C20" s="549" t="s">
        <v>473</v>
      </c>
      <c r="D20" s="252">
        <v>40867779.560000002</v>
      </c>
      <c r="E20" s="252">
        <v>2874863.13</v>
      </c>
      <c r="F20" s="252">
        <v>1.0077</v>
      </c>
      <c r="G20" s="252">
        <v>43764735.288000003</v>
      </c>
      <c r="H20" s="251">
        <v>0.12</v>
      </c>
      <c r="I20" s="252">
        <v>54</v>
      </c>
      <c r="J20" s="251">
        <v>0.24079999999999999</v>
      </c>
      <c r="K20" s="252"/>
      <c r="L20" s="252">
        <v>38475066.590000004</v>
      </c>
      <c r="M20" s="252">
        <v>0.87909999999999999</v>
      </c>
      <c r="N20" s="252">
        <v>1264451.4865000001</v>
      </c>
      <c r="O20" s="252">
        <v>-549002.46</v>
      </c>
    </row>
    <row r="21" spans="2:15">
      <c r="B21" s="546"/>
      <c r="C21" s="549" t="s">
        <v>474</v>
      </c>
      <c r="D21" s="252"/>
      <c r="E21" s="252"/>
      <c r="F21" s="252"/>
      <c r="G21" s="252"/>
      <c r="H21" s="251"/>
      <c r="I21" s="252"/>
      <c r="J21" s="251"/>
      <c r="K21" s="252"/>
      <c r="L21" s="252"/>
      <c r="M21" s="252"/>
      <c r="N21" s="252"/>
      <c r="O21" s="252"/>
    </row>
    <row r="22" spans="2:15">
      <c r="B22" s="546"/>
      <c r="C22" s="549" t="s">
        <v>475</v>
      </c>
      <c r="D22" s="252"/>
      <c r="E22" s="252"/>
      <c r="F22" s="252"/>
      <c r="G22" s="252"/>
      <c r="H22" s="251"/>
      <c r="I22" s="252"/>
      <c r="J22" s="251"/>
      <c r="K22" s="252"/>
      <c r="L22" s="252"/>
      <c r="M22" s="252"/>
      <c r="N22" s="252"/>
      <c r="O22" s="252"/>
    </row>
    <row r="23" spans="2:15">
      <c r="B23" s="547"/>
      <c r="C23" s="545" t="s">
        <v>414</v>
      </c>
      <c r="D23" s="252">
        <v>38109456.450000003</v>
      </c>
      <c r="E23" s="252">
        <v>4820481.83</v>
      </c>
      <c r="F23" s="252">
        <v>1.0216000000000001</v>
      </c>
      <c r="G23" s="252">
        <v>43034105.294</v>
      </c>
      <c r="H23" s="251">
        <v>1</v>
      </c>
      <c r="I23" s="252">
        <v>38</v>
      </c>
      <c r="J23" s="251">
        <v>0.27550000000000002</v>
      </c>
      <c r="K23" s="252"/>
      <c r="L23" s="252">
        <v>85593418.088</v>
      </c>
      <c r="M23" s="252">
        <v>1.9890000000000001</v>
      </c>
      <c r="N23" s="252">
        <v>9838177.6952</v>
      </c>
      <c r="O23" s="252">
        <v>-9957358.3800000008</v>
      </c>
    </row>
    <row r="24" spans="2:15">
      <c r="B24" s="700" t="str">
        <f>"Total " &amp;C4</f>
        <v>Total Corporates - SME</v>
      </c>
      <c r="C24" s="701"/>
      <c r="D24" s="548">
        <v>1271273574.4100001</v>
      </c>
      <c r="E24" s="548">
        <v>127779653.95</v>
      </c>
      <c r="F24" s="548"/>
      <c r="G24" s="548">
        <v>1400094036.9119999</v>
      </c>
      <c r="H24" s="548"/>
      <c r="I24" s="548">
        <v>1656</v>
      </c>
      <c r="J24" s="548"/>
      <c r="K24" s="548"/>
      <c r="L24" s="548">
        <v>506667068.81300002</v>
      </c>
      <c r="M24" s="548">
        <v>0.3619</v>
      </c>
      <c r="N24" s="548">
        <v>13577578.906199999</v>
      </c>
      <c r="O24" s="548">
        <v>-11537025</v>
      </c>
    </row>
    <row r="26" spans="2:15">
      <c r="B26" s="145"/>
    </row>
  </sheetData>
  <mergeCells count="2">
    <mergeCell ref="B2:O2"/>
    <mergeCell ref="B24:C24"/>
  </mergeCells>
  <pageMargins left="0.70866141732283472" right="0.70866141732283472" top="0.74803149606299213" bottom="0.74803149606299213" header="0.31496062992125984" footer="0.31496062992125984"/>
  <pageSetup paperSize="9" scale="60" fitToHeight="0" orientation="landscape" r:id="rId1"/>
  <headerFooter>
    <oddHeader>&amp;CEN
Annex XXI</oddHeader>
    <oddFooter>&amp;C&amp;"Calibri"&amp;11&amp;K000000&amp;P_x000D_&amp;1#&amp;"Calibri"&amp;10&amp;K000000Internal</oddFooter>
  </headerFooter>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400-000000000000}">
  <sheetPr codeName="Sheet36">
    <pageSetUpPr fitToPage="1"/>
  </sheetPr>
  <dimension ref="B1:O27"/>
  <sheetViews>
    <sheetView showGridLines="0" showRowColHeaders="0" zoomScale="60" zoomScaleNormal="60" workbookViewId="0">
      <selection activeCell="D3" sqref="D3"/>
    </sheetView>
  </sheetViews>
  <sheetFormatPr defaultColWidth="9.1796875" defaultRowHeight="14.5"/>
  <cols>
    <col min="1" max="1" width="2.54296875" style="50" customWidth="1"/>
    <col min="2" max="2" width="17.26953125" style="50" customWidth="1"/>
    <col min="3" max="3" width="29.90625" style="50" customWidth="1"/>
    <col min="4" max="15" width="14.1796875" style="50" customWidth="1"/>
    <col min="16" max="16384" width="9.1796875" style="50"/>
  </cols>
  <sheetData>
    <row r="1" spans="2:15" ht="10.15" customHeight="1">
      <c r="N1" s="66"/>
    </row>
    <row r="2" spans="2:15" ht="28" customHeight="1">
      <c r="B2" s="565" t="s">
        <v>1682</v>
      </c>
      <c r="C2" s="566"/>
      <c r="D2" s="566"/>
      <c r="E2" s="566"/>
      <c r="F2" s="566"/>
      <c r="G2" s="566"/>
      <c r="H2" s="566"/>
      <c r="I2" s="566"/>
      <c r="J2" s="566"/>
      <c r="K2" s="566"/>
      <c r="L2" s="566"/>
      <c r="M2" s="566"/>
      <c r="N2" s="566"/>
      <c r="O2" s="566"/>
    </row>
    <row r="3" spans="2:15" ht="14.5" customHeight="1">
      <c r="B3" s="172"/>
    </row>
    <row r="4" spans="2:15" ht="29">
      <c r="B4" s="392" t="s">
        <v>1057</v>
      </c>
      <c r="C4" s="392" t="s">
        <v>1710</v>
      </c>
    </row>
    <row r="6" spans="2:15">
      <c r="B6" s="19"/>
    </row>
    <row r="7" spans="2:15" ht="72.5">
      <c r="B7" s="543" t="s">
        <v>458</v>
      </c>
      <c r="C7" s="392" t="s">
        <v>459</v>
      </c>
      <c r="D7" s="392" t="s">
        <v>460</v>
      </c>
      <c r="E7" s="392" t="s">
        <v>461</v>
      </c>
      <c r="F7" s="89" t="s">
        <v>462</v>
      </c>
      <c r="G7" s="89" t="s">
        <v>463</v>
      </c>
      <c r="H7" s="89" t="s">
        <v>402</v>
      </c>
      <c r="I7" s="89" t="s">
        <v>403</v>
      </c>
      <c r="J7" s="89" t="s">
        <v>404</v>
      </c>
      <c r="K7" s="89" t="s">
        <v>405</v>
      </c>
      <c r="L7" s="392" t="s">
        <v>464</v>
      </c>
      <c r="M7" s="392" t="s">
        <v>465</v>
      </c>
      <c r="N7" s="392" t="s">
        <v>453</v>
      </c>
      <c r="O7" s="392" t="s">
        <v>466</v>
      </c>
    </row>
    <row r="8" spans="2:15">
      <c r="B8" s="544"/>
      <c r="C8" s="545" t="s">
        <v>407</v>
      </c>
      <c r="D8" s="252">
        <v>737045345.09000003</v>
      </c>
      <c r="E8" s="252">
        <v>39687994.039999999</v>
      </c>
      <c r="F8" s="252">
        <v>1.0516000000000001</v>
      </c>
      <c r="G8" s="252">
        <v>778853689.63999999</v>
      </c>
      <c r="H8" s="251">
        <v>8.0000000000000004E-4</v>
      </c>
      <c r="I8" s="252">
        <v>6162</v>
      </c>
      <c r="J8" s="251">
        <v>0.186</v>
      </c>
      <c r="K8" s="252"/>
      <c r="L8" s="252">
        <v>24079399.766399998</v>
      </c>
      <c r="M8" s="252">
        <v>3.09E-2</v>
      </c>
      <c r="N8" s="252">
        <v>117940.86500000001</v>
      </c>
      <c r="O8" s="252">
        <v>-426075.18320000003</v>
      </c>
    </row>
    <row r="9" spans="2:15">
      <c r="B9" s="546"/>
      <c r="C9" s="549" t="s">
        <v>467</v>
      </c>
      <c r="D9" s="252">
        <v>571799705.41999996</v>
      </c>
      <c r="E9" s="252">
        <v>33653850.039999999</v>
      </c>
      <c r="F9" s="252">
        <v>1.0454000000000001</v>
      </c>
      <c r="G9" s="252">
        <v>607007637.27999997</v>
      </c>
      <c r="H9" s="251">
        <v>5.9999999999999995E-4</v>
      </c>
      <c r="I9" s="252">
        <v>4435</v>
      </c>
      <c r="J9" s="251">
        <v>0.17749999999999999</v>
      </c>
      <c r="K9" s="252"/>
      <c r="L9" s="252">
        <v>14610249.154999999</v>
      </c>
      <c r="M9" s="252">
        <v>2.41E-2</v>
      </c>
      <c r="N9" s="252">
        <v>67308.695200000002</v>
      </c>
      <c r="O9" s="252">
        <v>-257411.76</v>
      </c>
    </row>
    <row r="10" spans="2:15">
      <c r="B10" s="546"/>
      <c r="C10" s="549" t="s">
        <v>468</v>
      </c>
      <c r="D10" s="252">
        <v>165245639.66999999</v>
      </c>
      <c r="E10" s="252">
        <v>6034144</v>
      </c>
      <c r="F10" s="252">
        <v>1.0861000000000001</v>
      </c>
      <c r="G10" s="252">
        <v>171846052.36000001</v>
      </c>
      <c r="H10" s="251">
        <v>1.4E-3</v>
      </c>
      <c r="I10" s="252">
        <v>1727</v>
      </c>
      <c r="J10" s="251">
        <v>0.216</v>
      </c>
      <c r="K10" s="252"/>
      <c r="L10" s="252">
        <v>9469150.6114000008</v>
      </c>
      <c r="M10" s="252">
        <v>5.5100000000000003E-2</v>
      </c>
      <c r="N10" s="252">
        <v>50632.169800000003</v>
      </c>
      <c r="O10" s="252">
        <v>-168663.42319999999</v>
      </c>
    </row>
    <row r="11" spans="2:15">
      <c r="B11" s="546"/>
      <c r="C11" s="545" t="s">
        <v>408</v>
      </c>
      <c r="D11" s="252">
        <v>1320113416.5999999</v>
      </c>
      <c r="E11" s="252">
        <v>19872146.27</v>
      </c>
      <c r="F11" s="252">
        <v>1.0258</v>
      </c>
      <c r="G11" s="252">
        <v>1340654193</v>
      </c>
      <c r="H11" s="251">
        <v>1.6999999999999999E-3</v>
      </c>
      <c r="I11" s="252">
        <v>10410</v>
      </c>
      <c r="J11" s="251">
        <v>0.17449999999999999</v>
      </c>
      <c r="K11" s="252"/>
      <c r="L11" s="252">
        <v>67747394.004999995</v>
      </c>
      <c r="M11" s="252">
        <v>5.0500000000000003E-2</v>
      </c>
      <c r="N11" s="252">
        <v>396381.96260000003</v>
      </c>
      <c r="O11" s="252">
        <v>-595349.93050000002</v>
      </c>
    </row>
    <row r="12" spans="2:15">
      <c r="B12" s="546"/>
      <c r="C12" s="545" t="s">
        <v>409</v>
      </c>
      <c r="D12" s="252">
        <v>1609242025.7</v>
      </c>
      <c r="E12" s="252">
        <v>88215908.319999993</v>
      </c>
      <c r="F12" s="252">
        <v>1.0121</v>
      </c>
      <c r="G12" s="252">
        <v>1699024534.7</v>
      </c>
      <c r="H12" s="251">
        <v>3.0999999999999999E-3</v>
      </c>
      <c r="I12" s="252">
        <v>8683</v>
      </c>
      <c r="J12" s="251">
        <v>0.18410000000000001</v>
      </c>
      <c r="K12" s="252"/>
      <c r="L12" s="252">
        <v>141475161.55000001</v>
      </c>
      <c r="M12" s="252">
        <v>8.3299999999999999E-2</v>
      </c>
      <c r="N12" s="252">
        <v>975035.32510000002</v>
      </c>
      <c r="O12" s="252">
        <v>-928297.97470000002</v>
      </c>
    </row>
    <row r="13" spans="2:15">
      <c r="B13" s="546"/>
      <c r="C13" s="545" t="s">
        <v>410</v>
      </c>
      <c r="D13" s="252">
        <v>458681743.75999999</v>
      </c>
      <c r="E13" s="252">
        <v>27136004.109999999</v>
      </c>
      <c r="F13" s="252">
        <v>1.0214000000000001</v>
      </c>
      <c r="G13" s="252">
        <v>486479391.02999997</v>
      </c>
      <c r="H13" s="251">
        <v>6.1000000000000004E-3</v>
      </c>
      <c r="I13" s="252">
        <v>2709</v>
      </c>
      <c r="J13" s="251">
        <v>0.1787</v>
      </c>
      <c r="K13" s="252"/>
      <c r="L13" s="252">
        <v>64221501.321999997</v>
      </c>
      <c r="M13" s="252">
        <v>0.13200000000000001</v>
      </c>
      <c r="N13" s="252">
        <v>529585.00159999996</v>
      </c>
      <c r="O13" s="252">
        <v>-817329.67749999999</v>
      </c>
    </row>
    <row r="14" spans="2:15">
      <c r="B14" s="546"/>
      <c r="C14" s="545" t="s">
        <v>411</v>
      </c>
      <c r="D14" s="252">
        <v>1257611263.53</v>
      </c>
      <c r="E14" s="252">
        <v>190291936.53999999</v>
      </c>
      <c r="F14" s="252">
        <v>1.0052000000000001</v>
      </c>
      <c r="G14" s="252">
        <v>1449390446.47</v>
      </c>
      <c r="H14" s="251">
        <v>1.55E-2</v>
      </c>
      <c r="I14" s="252">
        <v>6831</v>
      </c>
      <c r="J14" s="251">
        <v>0.20849999999999999</v>
      </c>
      <c r="K14" s="252"/>
      <c r="L14" s="252">
        <v>389465652.57999998</v>
      </c>
      <c r="M14" s="252">
        <v>0.26869999999999999</v>
      </c>
      <c r="N14" s="252">
        <v>4435271.7533999998</v>
      </c>
      <c r="O14" s="252">
        <v>-3083822.4756999998</v>
      </c>
    </row>
    <row r="15" spans="2:15">
      <c r="B15" s="546"/>
      <c r="C15" s="549" t="s">
        <v>469</v>
      </c>
      <c r="D15" s="252">
        <v>513206668.70999998</v>
      </c>
      <c r="E15" s="252">
        <v>43477821.909999996</v>
      </c>
      <c r="F15" s="252">
        <v>1.0173000000000001</v>
      </c>
      <c r="G15" s="252">
        <v>557687105.67999995</v>
      </c>
      <c r="H15" s="251">
        <v>9.7000000000000003E-3</v>
      </c>
      <c r="I15" s="252">
        <v>2896</v>
      </c>
      <c r="J15" s="251">
        <v>0.25469999999999998</v>
      </c>
      <c r="K15" s="252"/>
      <c r="L15" s="252">
        <v>141785054.34999999</v>
      </c>
      <c r="M15" s="252">
        <v>0.25419999999999998</v>
      </c>
      <c r="N15" s="252">
        <v>1361538.5068999999</v>
      </c>
      <c r="O15" s="252">
        <v>-1875400.1221</v>
      </c>
    </row>
    <row r="16" spans="2:15">
      <c r="B16" s="546"/>
      <c r="C16" s="549" t="s">
        <v>470</v>
      </c>
      <c r="D16" s="252">
        <v>744404594.82000005</v>
      </c>
      <c r="E16" s="252">
        <v>146814114.63</v>
      </c>
      <c r="F16" s="252">
        <v>1.0017</v>
      </c>
      <c r="G16" s="252">
        <v>891703340.78999996</v>
      </c>
      <c r="H16" s="251">
        <v>1.9199999999999998E-2</v>
      </c>
      <c r="I16" s="252">
        <v>3935</v>
      </c>
      <c r="J16" s="251">
        <v>0.17949999999999999</v>
      </c>
      <c r="K16" s="252"/>
      <c r="L16" s="252">
        <v>247680598.22999999</v>
      </c>
      <c r="M16" s="252">
        <v>0.27779999999999999</v>
      </c>
      <c r="N16" s="252">
        <v>3073733.2464999999</v>
      </c>
      <c r="O16" s="252">
        <v>-1208422.3536</v>
      </c>
    </row>
    <row r="17" spans="2:15">
      <c r="B17" s="546"/>
      <c r="C17" s="545" t="s">
        <v>412</v>
      </c>
      <c r="D17" s="252">
        <v>176226225.08000001</v>
      </c>
      <c r="E17" s="252">
        <v>24022403.329999998</v>
      </c>
      <c r="F17" s="252">
        <v>1.0107999999999999</v>
      </c>
      <c r="G17" s="252">
        <v>200645454.06799999</v>
      </c>
      <c r="H17" s="251">
        <v>4.8800000000000003E-2</v>
      </c>
      <c r="I17" s="252">
        <v>1122</v>
      </c>
      <c r="J17" s="251">
        <v>0.2445</v>
      </c>
      <c r="K17" s="252"/>
      <c r="L17" s="252">
        <v>130696591.31999999</v>
      </c>
      <c r="M17" s="252">
        <v>0.65139999999999998</v>
      </c>
      <c r="N17" s="252">
        <v>2422385.537</v>
      </c>
      <c r="O17" s="252">
        <v>-2441070.6370999999</v>
      </c>
    </row>
    <row r="18" spans="2:15">
      <c r="B18" s="546"/>
      <c r="C18" s="549" t="s">
        <v>471</v>
      </c>
      <c r="D18" s="252">
        <v>76337407.900000006</v>
      </c>
      <c r="E18" s="252">
        <v>11868522.300000001</v>
      </c>
      <c r="F18" s="252">
        <v>1.0062</v>
      </c>
      <c r="G18" s="252">
        <v>88385168.997999996</v>
      </c>
      <c r="H18" s="251">
        <v>3.5000000000000003E-2</v>
      </c>
      <c r="I18" s="252">
        <v>591</v>
      </c>
      <c r="J18" s="251">
        <v>0.23519999999999999</v>
      </c>
      <c r="K18" s="252"/>
      <c r="L18" s="252">
        <v>47142035.947999999</v>
      </c>
      <c r="M18" s="252">
        <v>0.53339999999999999</v>
      </c>
      <c r="N18" s="252">
        <v>716890.95739999996</v>
      </c>
      <c r="O18" s="252">
        <v>-866363.28870000003</v>
      </c>
    </row>
    <row r="19" spans="2:15">
      <c r="B19" s="546"/>
      <c r="C19" s="549" t="s">
        <v>472</v>
      </c>
      <c r="D19" s="252">
        <v>99888817.180000007</v>
      </c>
      <c r="E19" s="252">
        <v>12153881.029999999</v>
      </c>
      <c r="F19" s="252">
        <v>1.0153000000000001</v>
      </c>
      <c r="G19" s="252">
        <v>112260285.06999999</v>
      </c>
      <c r="H19" s="251">
        <v>5.9700000000000003E-2</v>
      </c>
      <c r="I19" s="252">
        <v>531</v>
      </c>
      <c r="J19" s="251">
        <v>0.25180000000000002</v>
      </c>
      <c r="K19" s="252"/>
      <c r="L19" s="252">
        <v>83554555.371999994</v>
      </c>
      <c r="M19" s="252">
        <v>0.74429999999999996</v>
      </c>
      <c r="N19" s="252">
        <v>1705494.5796000001</v>
      </c>
      <c r="O19" s="252">
        <v>-1574707.3484</v>
      </c>
    </row>
    <row r="20" spans="2:15">
      <c r="B20" s="546"/>
      <c r="C20" s="545" t="s">
        <v>413</v>
      </c>
      <c r="D20" s="252">
        <v>208501898.05000001</v>
      </c>
      <c r="E20" s="252">
        <v>14763039.25</v>
      </c>
      <c r="F20" s="252">
        <v>1.0092000000000001</v>
      </c>
      <c r="G20" s="252">
        <v>223491306.37</v>
      </c>
      <c r="H20" s="251">
        <v>0.1547</v>
      </c>
      <c r="I20" s="252">
        <v>1175</v>
      </c>
      <c r="J20" s="251">
        <v>0.19439999999999999</v>
      </c>
      <c r="K20" s="252"/>
      <c r="L20" s="252">
        <v>177584733.08719999</v>
      </c>
      <c r="M20" s="252">
        <v>0.79459999999999997</v>
      </c>
      <c r="N20" s="252">
        <v>6590341.8184000002</v>
      </c>
      <c r="O20" s="252">
        <v>-4115626.2692</v>
      </c>
    </row>
    <row r="21" spans="2:15">
      <c r="B21" s="546"/>
      <c r="C21" s="549" t="s">
        <v>473</v>
      </c>
      <c r="D21" s="252">
        <v>158867184.15000001</v>
      </c>
      <c r="E21" s="252">
        <v>12273791.369999999</v>
      </c>
      <c r="F21" s="252">
        <v>1.0111000000000001</v>
      </c>
      <c r="G21" s="252">
        <v>171350822.87</v>
      </c>
      <c r="H21" s="251">
        <v>0.12130000000000001</v>
      </c>
      <c r="I21" s="252">
        <v>906</v>
      </c>
      <c r="J21" s="251">
        <v>0.19800000000000001</v>
      </c>
      <c r="K21" s="252"/>
      <c r="L21" s="252">
        <v>134612076.66999999</v>
      </c>
      <c r="M21" s="252">
        <v>0.78559999999999997</v>
      </c>
      <c r="N21" s="252">
        <v>4099237.5104</v>
      </c>
      <c r="O21" s="252">
        <v>-2399442.3213</v>
      </c>
    </row>
    <row r="22" spans="2:15">
      <c r="B22" s="546"/>
      <c r="C22" s="549" t="s">
        <v>474</v>
      </c>
      <c r="D22" s="252">
        <v>40100635.490000002</v>
      </c>
      <c r="E22" s="252">
        <v>2489228.7400000002</v>
      </c>
      <c r="F22" s="252">
        <v>1.0002</v>
      </c>
      <c r="G22" s="252">
        <v>42605385.950000003</v>
      </c>
      <c r="H22" s="251">
        <v>0.20949999999999999</v>
      </c>
      <c r="I22" s="252">
        <v>191</v>
      </c>
      <c r="J22" s="251">
        <v>0.18</v>
      </c>
      <c r="K22" s="252"/>
      <c r="L22" s="252">
        <v>35430012.710000001</v>
      </c>
      <c r="M22" s="252">
        <v>0.83160000000000001</v>
      </c>
      <c r="N22" s="252">
        <v>1601743.4427</v>
      </c>
      <c r="O22" s="252">
        <v>-961840.78170000005</v>
      </c>
    </row>
    <row r="23" spans="2:15">
      <c r="B23" s="546"/>
      <c r="C23" s="549" t="s">
        <v>475</v>
      </c>
      <c r="D23" s="252">
        <v>9534078.4100000001</v>
      </c>
      <c r="E23" s="252">
        <v>19.14</v>
      </c>
      <c r="F23" s="252">
        <v>1.2</v>
      </c>
      <c r="G23" s="252">
        <v>9535097.5500000007</v>
      </c>
      <c r="H23" s="251">
        <v>0.51070000000000004</v>
      </c>
      <c r="I23" s="252">
        <v>78</v>
      </c>
      <c r="J23" s="251">
        <v>0.193</v>
      </c>
      <c r="K23" s="252"/>
      <c r="L23" s="252">
        <v>7542643.7072000001</v>
      </c>
      <c r="M23" s="252">
        <v>0.79100000000000004</v>
      </c>
      <c r="N23" s="252">
        <v>889360.86529999995</v>
      </c>
      <c r="O23" s="252">
        <v>-754343.16619999998</v>
      </c>
    </row>
    <row r="24" spans="2:15">
      <c r="B24" s="547"/>
      <c r="C24" s="545" t="s">
        <v>414</v>
      </c>
      <c r="D24" s="252">
        <v>107652877.40000001</v>
      </c>
      <c r="E24" s="252">
        <v>825053.24</v>
      </c>
      <c r="F24" s="252">
        <v>1.1521999999999999</v>
      </c>
      <c r="G24" s="252">
        <v>108704174.62</v>
      </c>
      <c r="H24" s="251">
        <v>1</v>
      </c>
      <c r="I24" s="252">
        <v>739</v>
      </c>
      <c r="J24" s="251">
        <v>0.1792</v>
      </c>
      <c r="K24" s="252"/>
      <c r="L24" s="252">
        <v>86286144.613000005</v>
      </c>
      <c r="M24" s="252">
        <v>0.79379999999999995</v>
      </c>
      <c r="N24" s="252">
        <v>16445640.333000001</v>
      </c>
      <c r="O24" s="252">
        <v>-16538903.357000001</v>
      </c>
    </row>
    <row r="25" spans="2:15" ht="14.5" customHeight="1">
      <c r="B25" s="700" t="str">
        <f>"Total " &amp; C4</f>
        <v>Total Retail - Secured by immovable property SME</v>
      </c>
      <c r="C25" s="701"/>
      <c r="D25" s="548">
        <v>5875074795.21</v>
      </c>
      <c r="E25" s="548">
        <v>404814485.10000002</v>
      </c>
      <c r="F25" s="548"/>
      <c r="G25" s="548">
        <v>6287243189.8979998</v>
      </c>
      <c r="H25" s="548"/>
      <c r="I25" s="548">
        <v>37831</v>
      </c>
      <c r="J25" s="548"/>
      <c r="K25" s="548"/>
      <c r="L25" s="548">
        <v>1081556578.2435999</v>
      </c>
      <c r="M25" s="548">
        <v>0.17199999999999999</v>
      </c>
      <c r="N25" s="548">
        <v>31912582.596099999</v>
      </c>
      <c r="O25" s="548">
        <v>-28946475.504900001</v>
      </c>
    </row>
    <row r="27" spans="2:15">
      <c r="B27" s="145"/>
    </row>
  </sheetData>
  <mergeCells count="2">
    <mergeCell ref="B2:O2"/>
    <mergeCell ref="B25:C25"/>
  </mergeCells>
  <pageMargins left="0.70866141732283472" right="0.70866141732283472" top="0.74803149606299213" bottom="0.74803149606299213" header="0.31496062992125984" footer="0.31496062992125984"/>
  <pageSetup paperSize="9" scale="60" fitToHeight="0" orientation="landscape" r:id="rId1"/>
  <headerFooter>
    <oddHeader>&amp;CEN
Annex XXI</oddHeader>
    <oddFooter>&amp;C&amp;"Calibri"&amp;11&amp;K000000&amp;P_x000D_&amp;1#&amp;"Calibri"&amp;10&amp;K000000Internal</oddFooter>
  </headerFooter>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500-000000000000}">
  <sheetPr codeName="Sheet46">
    <pageSetUpPr fitToPage="1"/>
  </sheetPr>
  <dimension ref="B1:O27"/>
  <sheetViews>
    <sheetView showGridLines="0" showRowColHeaders="0" zoomScale="60" zoomScaleNormal="60" workbookViewId="0">
      <selection activeCell="R50" sqref="R50"/>
    </sheetView>
  </sheetViews>
  <sheetFormatPr defaultColWidth="9.1796875" defaultRowHeight="14.5"/>
  <cols>
    <col min="1" max="1" width="2.54296875" style="50" customWidth="1"/>
    <col min="2" max="2" width="17.26953125" style="50" customWidth="1"/>
    <col min="3" max="3" width="31.81640625" style="50" customWidth="1"/>
    <col min="4" max="4" width="15.08984375" style="50" bestFit="1" customWidth="1"/>
    <col min="5" max="6" width="14.1796875" style="50" customWidth="1"/>
    <col min="7" max="7" width="15.08984375" style="50" bestFit="1" customWidth="1"/>
    <col min="8" max="15" width="14.1796875" style="50" customWidth="1"/>
    <col min="16" max="16384" width="9.1796875" style="50"/>
  </cols>
  <sheetData>
    <row r="1" spans="2:15" ht="10.15" customHeight="1">
      <c r="N1" s="66"/>
    </row>
    <row r="2" spans="2:15" ht="28" customHeight="1">
      <c r="B2" s="565" t="s">
        <v>1682</v>
      </c>
      <c r="C2" s="566"/>
      <c r="D2" s="566"/>
      <c r="E2" s="566"/>
      <c r="F2" s="566"/>
      <c r="G2" s="566"/>
      <c r="H2" s="566"/>
      <c r="I2" s="566"/>
      <c r="J2" s="566"/>
      <c r="K2" s="566"/>
      <c r="L2" s="566"/>
      <c r="M2" s="566"/>
      <c r="N2" s="566"/>
      <c r="O2" s="566"/>
    </row>
    <row r="3" spans="2:15" ht="14.5" customHeight="1">
      <c r="B3" s="172"/>
    </row>
    <row r="4" spans="2:15" ht="29">
      <c r="B4" s="392" t="s">
        <v>1057</v>
      </c>
      <c r="C4" s="392" t="s">
        <v>1709</v>
      </c>
    </row>
    <row r="6" spans="2:15">
      <c r="B6" s="19"/>
    </row>
    <row r="7" spans="2:15" ht="72.5">
      <c r="B7" s="543" t="s">
        <v>458</v>
      </c>
      <c r="C7" s="392" t="s">
        <v>459</v>
      </c>
      <c r="D7" s="392" t="s">
        <v>460</v>
      </c>
      <c r="E7" s="392" t="s">
        <v>461</v>
      </c>
      <c r="F7" s="89" t="s">
        <v>462</v>
      </c>
      <c r="G7" s="89" t="s">
        <v>463</v>
      </c>
      <c r="H7" s="89" t="s">
        <v>402</v>
      </c>
      <c r="I7" s="89" t="s">
        <v>403</v>
      </c>
      <c r="J7" s="89" t="s">
        <v>404</v>
      </c>
      <c r="K7" s="89" t="s">
        <v>405</v>
      </c>
      <c r="L7" s="392" t="s">
        <v>464</v>
      </c>
      <c r="M7" s="392" t="s">
        <v>465</v>
      </c>
      <c r="N7" s="392" t="s">
        <v>453</v>
      </c>
      <c r="O7" s="392" t="s">
        <v>466</v>
      </c>
    </row>
    <row r="8" spans="2:15">
      <c r="B8" s="544"/>
      <c r="C8" s="545" t="s">
        <v>407</v>
      </c>
      <c r="D8" s="252">
        <v>23714405561.480099</v>
      </c>
      <c r="E8" s="252">
        <v>1171055844.8299999</v>
      </c>
      <c r="F8" s="252">
        <v>1.0002</v>
      </c>
      <c r="G8" s="252">
        <v>24841866488.258099</v>
      </c>
      <c r="H8" s="251">
        <v>6.9999999999999999E-4</v>
      </c>
      <c r="I8" s="252">
        <v>246668</v>
      </c>
      <c r="J8" s="251">
        <v>0.1221</v>
      </c>
      <c r="K8" s="252"/>
      <c r="L8" s="252">
        <v>576194767.5</v>
      </c>
      <c r="M8" s="252">
        <v>2.3199999999999998E-2</v>
      </c>
      <c r="N8" s="252">
        <v>2111812.8986999998</v>
      </c>
      <c r="O8" s="252">
        <v>-742793.58649999998</v>
      </c>
    </row>
    <row r="9" spans="2:15">
      <c r="B9" s="546"/>
      <c r="C9" s="549" t="s">
        <v>467</v>
      </c>
      <c r="D9" s="252">
        <v>16677710424.180099</v>
      </c>
      <c r="E9" s="252">
        <v>735321346.41999996</v>
      </c>
      <c r="F9" s="252">
        <v>1.0002</v>
      </c>
      <c r="G9" s="252">
        <v>17406461075.458099</v>
      </c>
      <c r="H9" s="251">
        <v>5.0000000000000001E-4</v>
      </c>
      <c r="I9" s="252">
        <v>176777</v>
      </c>
      <c r="J9" s="251">
        <v>0.1207</v>
      </c>
      <c r="K9" s="252"/>
      <c r="L9" s="252">
        <v>283953343.13</v>
      </c>
      <c r="M9" s="252">
        <v>1.6299999999999999E-2</v>
      </c>
      <c r="N9" s="252">
        <v>927999.65890000004</v>
      </c>
      <c r="O9" s="252">
        <v>-306049.86249999999</v>
      </c>
    </row>
    <row r="10" spans="2:15">
      <c r="B10" s="546"/>
      <c r="C10" s="549" t="s">
        <v>468</v>
      </c>
      <c r="D10" s="252">
        <v>7036695137.3000002</v>
      </c>
      <c r="E10" s="252">
        <v>435734498.41000003</v>
      </c>
      <c r="F10" s="252">
        <v>1.0001</v>
      </c>
      <c r="G10" s="252">
        <v>7435405412.8000002</v>
      </c>
      <c r="H10" s="251">
        <v>1.1999999999999999E-3</v>
      </c>
      <c r="I10" s="252">
        <v>69891</v>
      </c>
      <c r="J10" s="251">
        <v>0.12529999999999999</v>
      </c>
      <c r="K10" s="252"/>
      <c r="L10" s="252">
        <v>292241424.37</v>
      </c>
      <c r="M10" s="252">
        <v>3.9300000000000002E-2</v>
      </c>
      <c r="N10" s="252">
        <v>1183813.2398000001</v>
      </c>
      <c r="O10" s="252">
        <v>-436743.72399999999</v>
      </c>
    </row>
    <row r="11" spans="2:15">
      <c r="B11" s="546"/>
      <c r="C11" s="545" t="s">
        <v>408</v>
      </c>
      <c r="D11" s="252">
        <v>1518852283.2</v>
      </c>
      <c r="E11" s="252">
        <v>66807578.979999997</v>
      </c>
      <c r="F11" s="252">
        <v>1.0017</v>
      </c>
      <c r="G11" s="252">
        <v>1563236185.2</v>
      </c>
      <c r="H11" s="251">
        <v>1.9E-3</v>
      </c>
      <c r="I11" s="252">
        <v>15233</v>
      </c>
      <c r="J11" s="251">
        <v>0.1227</v>
      </c>
      <c r="K11" s="252"/>
      <c r="L11" s="252">
        <v>80924334.495000005</v>
      </c>
      <c r="M11" s="252">
        <v>5.1799999999999999E-2</v>
      </c>
      <c r="N11" s="252">
        <v>356046.56319999998</v>
      </c>
      <c r="O11" s="252">
        <v>-178513.86850000001</v>
      </c>
    </row>
    <row r="12" spans="2:15">
      <c r="B12" s="546"/>
      <c r="C12" s="545" t="s">
        <v>409</v>
      </c>
      <c r="D12" s="252">
        <v>3457967098.5999999</v>
      </c>
      <c r="E12" s="252">
        <v>220753571.46000001</v>
      </c>
      <c r="F12" s="252">
        <v>1.0007999999999999</v>
      </c>
      <c r="G12" s="252">
        <v>3578979206.5</v>
      </c>
      <c r="H12" s="251">
        <v>3.3999999999999998E-3</v>
      </c>
      <c r="I12" s="252">
        <v>34170</v>
      </c>
      <c r="J12" s="251">
        <v>0.14249999999999999</v>
      </c>
      <c r="K12" s="252"/>
      <c r="L12" s="252">
        <v>332362477.58999997</v>
      </c>
      <c r="M12" s="252">
        <v>9.2899999999999996E-2</v>
      </c>
      <c r="N12" s="252">
        <v>1741191.8633000001</v>
      </c>
      <c r="O12" s="252">
        <v>-1189021.595</v>
      </c>
    </row>
    <row r="13" spans="2:15">
      <c r="B13" s="546"/>
      <c r="C13" s="545" t="s">
        <v>410</v>
      </c>
      <c r="D13" s="252">
        <v>430165321.81</v>
      </c>
      <c r="E13" s="252">
        <v>55296879.07</v>
      </c>
      <c r="F13" s="252">
        <v>1.0006999999999999</v>
      </c>
      <c r="G13" s="252">
        <v>464609778.20999998</v>
      </c>
      <c r="H13" s="251">
        <v>6.1000000000000004E-3</v>
      </c>
      <c r="I13" s="252">
        <v>4863</v>
      </c>
      <c r="J13" s="251">
        <v>0.158</v>
      </c>
      <c r="K13" s="252"/>
      <c r="L13" s="252">
        <v>72889708.894999996</v>
      </c>
      <c r="M13" s="252">
        <v>0.15690000000000001</v>
      </c>
      <c r="N13" s="252">
        <v>446450.43060000002</v>
      </c>
      <c r="O13" s="252">
        <v>-407572.174</v>
      </c>
    </row>
    <row r="14" spans="2:15">
      <c r="B14" s="546"/>
      <c r="C14" s="545" t="s">
        <v>411</v>
      </c>
      <c r="D14" s="252">
        <v>1794931454</v>
      </c>
      <c r="E14" s="252">
        <v>158635108.59</v>
      </c>
      <c r="F14" s="252">
        <v>1.0004</v>
      </c>
      <c r="G14" s="252">
        <v>1793866182.0550001</v>
      </c>
      <c r="H14" s="251">
        <v>1.0800000000000001E-2</v>
      </c>
      <c r="I14" s="252">
        <v>18753</v>
      </c>
      <c r="J14" s="251">
        <v>0.14899999999999999</v>
      </c>
      <c r="K14" s="252"/>
      <c r="L14" s="252">
        <v>383262568.19</v>
      </c>
      <c r="M14" s="252">
        <v>0.2137</v>
      </c>
      <c r="N14" s="252">
        <v>2875336.2908000001</v>
      </c>
      <c r="O14" s="252">
        <v>-2996139.0704999999</v>
      </c>
    </row>
    <row r="15" spans="2:15">
      <c r="B15" s="546"/>
      <c r="C15" s="549" t="s">
        <v>469</v>
      </c>
      <c r="D15" s="252">
        <v>1680357545.4000001</v>
      </c>
      <c r="E15" s="252">
        <v>157187504.78</v>
      </c>
      <c r="F15" s="252">
        <v>1.0004</v>
      </c>
      <c r="G15" s="252">
        <v>1695248011.4000001</v>
      </c>
      <c r="H15" s="251">
        <v>1.03E-2</v>
      </c>
      <c r="I15" s="252">
        <v>17462</v>
      </c>
      <c r="J15" s="251">
        <v>0.14940000000000001</v>
      </c>
      <c r="K15" s="252"/>
      <c r="L15" s="252">
        <v>352241880.75</v>
      </c>
      <c r="M15" s="252">
        <v>0.20780000000000001</v>
      </c>
      <c r="N15" s="252">
        <v>2586652.7113999999</v>
      </c>
      <c r="O15" s="252">
        <v>-2676233.9815000002</v>
      </c>
    </row>
    <row r="16" spans="2:15">
      <c r="B16" s="546"/>
      <c r="C16" s="549" t="s">
        <v>470</v>
      </c>
      <c r="D16" s="252">
        <v>114573908.59999999</v>
      </c>
      <c r="E16" s="252">
        <v>1447603.81</v>
      </c>
      <c r="F16" s="252">
        <v>1.0052000000000001</v>
      </c>
      <c r="G16" s="252">
        <v>98618170.655000001</v>
      </c>
      <c r="H16" s="251">
        <v>2.0500000000000001E-2</v>
      </c>
      <c r="I16" s="252">
        <v>1291</v>
      </c>
      <c r="J16" s="251">
        <v>0.1426</v>
      </c>
      <c r="K16" s="252"/>
      <c r="L16" s="252">
        <v>31020687.440000001</v>
      </c>
      <c r="M16" s="252">
        <v>0.31459999999999999</v>
      </c>
      <c r="N16" s="252">
        <v>288683.57939999999</v>
      </c>
      <c r="O16" s="252">
        <v>-319905.08899999998</v>
      </c>
    </row>
    <row r="17" spans="2:15">
      <c r="B17" s="546"/>
      <c r="C17" s="545" t="s">
        <v>412</v>
      </c>
      <c r="D17" s="252">
        <v>890723223.26999998</v>
      </c>
      <c r="E17" s="252">
        <v>27623702.370000001</v>
      </c>
      <c r="F17" s="252">
        <v>1.0001</v>
      </c>
      <c r="G17" s="252">
        <v>790578033.09000003</v>
      </c>
      <c r="H17" s="251">
        <v>4.7199999999999999E-2</v>
      </c>
      <c r="I17" s="252">
        <v>8902</v>
      </c>
      <c r="J17" s="251">
        <v>0.14419999999999999</v>
      </c>
      <c r="K17" s="252"/>
      <c r="L17" s="252">
        <v>382212355.16000003</v>
      </c>
      <c r="M17" s="252">
        <v>0.48349999999999999</v>
      </c>
      <c r="N17" s="252">
        <v>5389068.7350000003</v>
      </c>
      <c r="O17" s="252">
        <v>-5147046.3564999998</v>
      </c>
    </row>
    <row r="18" spans="2:15">
      <c r="B18" s="546"/>
      <c r="C18" s="549" t="s">
        <v>471</v>
      </c>
      <c r="D18" s="252">
        <v>628529831.71000004</v>
      </c>
      <c r="E18" s="252">
        <v>23574098.690000001</v>
      </c>
      <c r="F18" s="252">
        <v>1.0001</v>
      </c>
      <c r="G18" s="252">
        <v>569379938.79999995</v>
      </c>
      <c r="H18" s="251">
        <v>3.5400000000000001E-2</v>
      </c>
      <c r="I18" s="252">
        <v>6156</v>
      </c>
      <c r="J18" s="251">
        <v>0.1449</v>
      </c>
      <c r="K18" s="252"/>
      <c r="L18" s="252">
        <v>242736570.34999999</v>
      </c>
      <c r="M18" s="252">
        <v>0.42630000000000001</v>
      </c>
      <c r="N18" s="252">
        <v>2900069.4534999998</v>
      </c>
      <c r="O18" s="252">
        <v>-2802651.3624999998</v>
      </c>
    </row>
    <row r="19" spans="2:15">
      <c r="B19" s="546"/>
      <c r="C19" s="549" t="s">
        <v>472</v>
      </c>
      <c r="D19" s="252">
        <v>262193391.56</v>
      </c>
      <c r="E19" s="252">
        <v>4049603.68</v>
      </c>
      <c r="F19" s="252">
        <v>1.0001</v>
      </c>
      <c r="G19" s="252">
        <v>221198094.28999999</v>
      </c>
      <c r="H19" s="251">
        <v>7.7700000000000005E-2</v>
      </c>
      <c r="I19" s="252">
        <v>2746</v>
      </c>
      <c r="J19" s="251">
        <v>0.14230000000000001</v>
      </c>
      <c r="K19" s="252"/>
      <c r="L19" s="252">
        <v>139475784.81</v>
      </c>
      <c r="M19" s="252">
        <v>0.63049999999999995</v>
      </c>
      <c r="N19" s="252">
        <v>2488999.2815</v>
      </c>
      <c r="O19" s="252">
        <v>-2344394.9939999999</v>
      </c>
    </row>
    <row r="20" spans="2:15">
      <c r="B20" s="546"/>
      <c r="C20" s="545" t="s">
        <v>413</v>
      </c>
      <c r="D20" s="252">
        <v>312976680.08999997</v>
      </c>
      <c r="E20" s="252">
        <v>857733.23</v>
      </c>
      <c r="F20" s="252">
        <v>0.88929999999999998</v>
      </c>
      <c r="G20" s="252">
        <v>230954563.847</v>
      </c>
      <c r="H20" s="251">
        <v>0.20649999999999999</v>
      </c>
      <c r="I20" s="252">
        <v>3309</v>
      </c>
      <c r="J20" s="251">
        <v>0.12590000000000001</v>
      </c>
      <c r="K20" s="252"/>
      <c r="L20" s="252">
        <v>169307375.88600001</v>
      </c>
      <c r="M20" s="252">
        <v>0.73309999999999997</v>
      </c>
      <c r="N20" s="252">
        <v>6101451.3108999999</v>
      </c>
      <c r="O20" s="252">
        <v>-2770996.0175000001</v>
      </c>
    </row>
    <row r="21" spans="2:15">
      <c r="B21" s="546"/>
      <c r="C21" s="549" t="s">
        <v>473</v>
      </c>
      <c r="D21" s="252">
        <v>167339812.49000001</v>
      </c>
      <c r="E21" s="252">
        <v>468511.22</v>
      </c>
      <c r="F21" s="252">
        <v>1</v>
      </c>
      <c r="G21" s="252">
        <v>122628917.48</v>
      </c>
      <c r="H21" s="251">
        <v>0.1241</v>
      </c>
      <c r="I21" s="252">
        <v>1807</v>
      </c>
      <c r="J21" s="251">
        <v>0.1245</v>
      </c>
      <c r="K21" s="252"/>
      <c r="L21" s="252">
        <v>83262086.715000004</v>
      </c>
      <c r="M21" s="252">
        <v>0.67900000000000005</v>
      </c>
      <c r="N21" s="252">
        <v>1896383.6359999999</v>
      </c>
      <c r="O21" s="252">
        <v>-1378911.9415</v>
      </c>
    </row>
    <row r="22" spans="2:15">
      <c r="B22" s="546"/>
      <c r="C22" s="549" t="s">
        <v>474</v>
      </c>
      <c r="D22" s="252">
        <v>91037277.700000003</v>
      </c>
      <c r="E22" s="252">
        <v>197314.4</v>
      </c>
      <c r="F22" s="252">
        <v>1</v>
      </c>
      <c r="G22" s="252">
        <v>67897379.460999995</v>
      </c>
      <c r="H22" s="251">
        <v>0.23300000000000001</v>
      </c>
      <c r="I22" s="252">
        <v>995</v>
      </c>
      <c r="J22" s="251">
        <v>0.1239</v>
      </c>
      <c r="K22" s="252"/>
      <c r="L22" s="252">
        <v>53813333.846000001</v>
      </c>
      <c r="M22" s="252">
        <v>0.79259999999999997</v>
      </c>
      <c r="N22" s="252">
        <v>1958055.3038999999</v>
      </c>
      <c r="O22" s="252">
        <v>-870123.59900000005</v>
      </c>
    </row>
    <row r="23" spans="2:15">
      <c r="B23" s="546"/>
      <c r="C23" s="549" t="s">
        <v>475</v>
      </c>
      <c r="D23" s="252">
        <v>54599589.899999999</v>
      </c>
      <c r="E23" s="252">
        <v>191907.61</v>
      </c>
      <c r="F23" s="252">
        <v>0.505</v>
      </c>
      <c r="G23" s="252">
        <v>40428266.906000003</v>
      </c>
      <c r="H23" s="251">
        <v>0.41189999999999999</v>
      </c>
      <c r="I23" s="252">
        <v>507</v>
      </c>
      <c r="J23" s="251">
        <v>0.1336</v>
      </c>
      <c r="K23" s="252"/>
      <c r="L23" s="252">
        <v>32231955.324999999</v>
      </c>
      <c r="M23" s="252">
        <v>0.79730000000000001</v>
      </c>
      <c r="N23" s="252">
        <v>2247012.3709999998</v>
      </c>
      <c r="O23" s="252">
        <v>-521960.47700000001</v>
      </c>
    </row>
    <row r="24" spans="2:15">
      <c r="B24" s="547"/>
      <c r="C24" s="545" t="s">
        <v>414</v>
      </c>
      <c r="D24" s="252">
        <v>225297610.38</v>
      </c>
      <c r="E24" s="252">
        <v>1339676.57</v>
      </c>
      <c r="F24" s="252">
        <v>1.0087999999999999</v>
      </c>
      <c r="G24" s="252">
        <v>209842568.31</v>
      </c>
      <c r="H24" s="251">
        <v>1</v>
      </c>
      <c r="I24" s="252">
        <v>2562</v>
      </c>
      <c r="J24" s="251">
        <v>0.1716</v>
      </c>
      <c r="K24" s="252"/>
      <c r="L24" s="252">
        <v>302819602.23000002</v>
      </c>
      <c r="M24" s="252">
        <v>1.4431</v>
      </c>
      <c r="N24" s="252">
        <v>23702396.920000002</v>
      </c>
      <c r="O24" s="252">
        <v>-19216948.176399998</v>
      </c>
    </row>
    <row r="25" spans="2:15" ht="14.5" customHeight="1">
      <c r="B25" s="700" t="str">
        <f>"Total " &amp; C4</f>
        <v>Total Retail - Secured by immovable property non-SME</v>
      </c>
      <c r="C25" s="701"/>
      <c r="D25" s="548">
        <v>32345319232.830101</v>
      </c>
      <c r="E25" s="548">
        <v>1702370095.0999999</v>
      </c>
      <c r="F25" s="548"/>
      <c r="G25" s="548">
        <v>33473933005.4701</v>
      </c>
      <c r="H25" s="548"/>
      <c r="I25" s="548">
        <v>334460</v>
      </c>
      <c r="J25" s="548"/>
      <c r="K25" s="548"/>
      <c r="L25" s="548">
        <v>2299973189.9460001</v>
      </c>
      <c r="M25" s="548">
        <v>6.8699999999999997E-2</v>
      </c>
      <c r="N25" s="548">
        <v>42723755.012500003</v>
      </c>
      <c r="O25" s="548">
        <v>-32649030.844900001</v>
      </c>
    </row>
    <row r="27" spans="2:15">
      <c r="B27" s="145"/>
    </row>
  </sheetData>
  <mergeCells count="2">
    <mergeCell ref="B2:O2"/>
    <mergeCell ref="B25:C25"/>
  </mergeCells>
  <pageMargins left="0.70866141732283472" right="0.70866141732283472" top="0.74803149606299213" bottom="0.74803149606299213" header="0.31496062992125984" footer="0.31496062992125984"/>
  <pageSetup paperSize="9" scale="60" fitToHeight="0" orientation="landscape" r:id="rId1"/>
  <headerFooter>
    <oddHeader>&amp;CEN
Annex XXI</oddHeader>
    <oddFooter>&amp;C&amp;"Calibri"&amp;11&amp;K000000&amp;P_x000D_&amp;1#&amp;"Calibri"&amp;10&amp;K000000Internal</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2">
    <pageSetUpPr fitToPage="1"/>
  </sheetPr>
  <dimension ref="B1:I42"/>
  <sheetViews>
    <sheetView showGridLines="0" showRowColHeaders="0" zoomScale="60" zoomScaleNormal="60" zoomScalePageLayoutView="80" workbookViewId="0">
      <selection activeCell="B7" sqref="B7"/>
    </sheetView>
  </sheetViews>
  <sheetFormatPr defaultColWidth="9.1796875" defaultRowHeight="14.5"/>
  <cols>
    <col min="1" max="1" width="2.54296875" style="50" customWidth="1"/>
    <col min="2" max="2" width="95.1796875" style="50" customWidth="1"/>
    <col min="3" max="3" width="20.54296875" style="101" customWidth="1"/>
    <col min="4" max="8" width="20.54296875" style="50" customWidth="1"/>
    <col min="9" max="9" width="21.1796875" style="50" customWidth="1"/>
    <col min="10" max="16384" width="9.1796875" style="50"/>
  </cols>
  <sheetData>
    <row r="1" spans="2:9" ht="10.15" customHeight="1"/>
    <row r="2" spans="2:9" ht="28" customHeight="1">
      <c r="B2" s="565" t="s">
        <v>966</v>
      </c>
      <c r="C2" s="566"/>
      <c r="D2" s="566"/>
      <c r="E2" s="566"/>
      <c r="F2" s="566"/>
      <c r="G2" s="566"/>
      <c r="H2" s="566"/>
    </row>
    <row r="3" spans="2:9" ht="14.5" customHeight="1">
      <c r="B3" s="172"/>
      <c r="D3" s="7"/>
      <c r="E3" s="7"/>
      <c r="F3" s="7"/>
      <c r="G3" s="7"/>
      <c r="H3" s="7"/>
      <c r="I3" s="7"/>
    </row>
    <row r="4" spans="2:9" ht="14.25" customHeight="1">
      <c r="B4" s="50" t="s">
        <v>75</v>
      </c>
      <c r="C4" s="571" t="s">
        <v>76</v>
      </c>
      <c r="D4" s="571" t="s">
        <v>77</v>
      </c>
      <c r="E4" s="571"/>
      <c r="F4" s="571"/>
      <c r="G4" s="571"/>
      <c r="H4" s="571"/>
    </row>
    <row r="5" spans="2:9" ht="90.75" customHeight="1">
      <c r="C5" s="571"/>
      <c r="D5" s="392" t="s">
        <v>78</v>
      </c>
      <c r="E5" s="392" t="s">
        <v>79</v>
      </c>
      <c r="F5" s="392" t="s">
        <v>80</v>
      </c>
      <c r="G5" s="392" t="s">
        <v>81</v>
      </c>
      <c r="H5" s="392" t="s">
        <v>82</v>
      </c>
    </row>
    <row r="6" spans="2:9">
      <c r="B6" s="568" t="s">
        <v>1049</v>
      </c>
      <c r="C6" s="569"/>
      <c r="D6" s="569"/>
      <c r="E6" s="569"/>
      <c r="F6" s="569"/>
      <c r="G6" s="569"/>
      <c r="H6" s="570"/>
    </row>
    <row r="7" spans="2:9">
      <c r="B7" s="378" t="s">
        <v>1582</v>
      </c>
      <c r="C7" s="396">
        <v>4995388966.3699999</v>
      </c>
      <c r="D7" s="397">
        <v>4995388966.3699999</v>
      </c>
      <c r="E7" s="397"/>
      <c r="F7" s="397"/>
      <c r="G7" s="398"/>
      <c r="H7" s="398"/>
    </row>
    <row r="8" spans="2:9">
      <c r="B8" s="378" t="s">
        <v>1583</v>
      </c>
      <c r="C8" s="396">
        <v>46209151.119999997</v>
      </c>
      <c r="D8" s="397"/>
      <c r="E8" s="397">
        <v>45800326.200000003</v>
      </c>
      <c r="F8" s="397"/>
      <c r="G8" s="398">
        <v>45431585.940000251</v>
      </c>
      <c r="H8" s="398"/>
    </row>
    <row r="9" spans="2:9">
      <c r="B9" s="378" t="s">
        <v>1584</v>
      </c>
      <c r="C9" s="396">
        <v>6817925.4500000002</v>
      </c>
      <c r="D9" s="397"/>
      <c r="E9" s="397">
        <v>6817925.4500000002</v>
      </c>
      <c r="F9" s="397"/>
      <c r="G9" s="398"/>
      <c r="H9" s="398"/>
    </row>
    <row r="10" spans="2:9">
      <c r="B10" s="378" t="s">
        <v>1585</v>
      </c>
      <c r="C10" s="396"/>
      <c r="D10" s="397"/>
      <c r="E10" s="397"/>
      <c r="F10" s="397"/>
      <c r="G10" s="398"/>
      <c r="H10" s="398"/>
    </row>
    <row r="11" spans="2:9">
      <c r="B11" s="378" t="s">
        <v>1586</v>
      </c>
      <c r="C11" s="396">
        <v>417550257.56</v>
      </c>
      <c r="D11" s="397"/>
      <c r="E11" s="397">
        <v>417550257.56</v>
      </c>
      <c r="F11" s="397"/>
      <c r="G11" s="398"/>
      <c r="H11" s="398"/>
    </row>
    <row r="12" spans="2:9">
      <c r="B12" s="378" t="s">
        <v>1587</v>
      </c>
      <c r="C12" s="396">
        <v>46747763891.199997</v>
      </c>
      <c r="D12" s="397">
        <v>45920348012.919998</v>
      </c>
      <c r="E12" s="397">
        <v>827415878.27999926</v>
      </c>
      <c r="F12" s="397">
        <v>574683068.88999999</v>
      </c>
      <c r="G12" s="398"/>
      <c r="H12" s="398"/>
    </row>
    <row r="13" spans="2:9">
      <c r="B13" s="378" t="s">
        <v>1588</v>
      </c>
      <c r="C13" s="396">
        <v>45726698485.839996</v>
      </c>
      <c r="D13" s="397">
        <v>45343396180.360001</v>
      </c>
      <c r="E13" s="397">
        <v>383302305.47999924</v>
      </c>
      <c r="F13" s="397"/>
      <c r="G13" s="398"/>
      <c r="H13" s="398"/>
    </row>
    <row r="14" spans="2:9">
      <c r="B14" s="378" t="s">
        <v>1589</v>
      </c>
      <c r="C14" s="396">
        <v>1021065405.36</v>
      </c>
      <c r="D14" s="397">
        <v>576951832.55999994</v>
      </c>
      <c r="E14" s="397">
        <v>444113572.80000001</v>
      </c>
      <c r="F14" s="397">
        <v>574683068.88999999</v>
      </c>
      <c r="G14" s="398"/>
      <c r="H14" s="398"/>
    </row>
    <row r="15" spans="2:9">
      <c r="B15" s="378" t="s">
        <v>1590</v>
      </c>
      <c r="C15" s="396">
        <v>17070019.140000001</v>
      </c>
      <c r="D15" s="397"/>
      <c r="E15" s="397">
        <v>17070019.140000001</v>
      </c>
      <c r="F15" s="397"/>
      <c r="G15" s="398"/>
      <c r="H15" s="398"/>
    </row>
    <row r="16" spans="2:9">
      <c r="B16" s="378" t="s">
        <v>1591</v>
      </c>
      <c r="C16" s="396">
        <v>431353866.91000003</v>
      </c>
      <c r="D16" s="397">
        <v>431353866.91000003</v>
      </c>
      <c r="E16" s="397"/>
      <c r="F16" s="397"/>
      <c r="G16" s="398"/>
      <c r="H16" s="398"/>
    </row>
    <row r="17" spans="2:8">
      <c r="B17" s="378" t="s">
        <v>1592</v>
      </c>
      <c r="C17" s="396">
        <v>84361376.299999997</v>
      </c>
      <c r="D17" s="397">
        <v>84361376.299999997</v>
      </c>
      <c r="E17" s="397"/>
      <c r="F17" s="397"/>
      <c r="G17" s="398"/>
      <c r="H17" s="398"/>
    </row>
    <row r="18" spans="2:8">
      <c r="B18" s="378" t="s">
        <v>1593</v>
      </c>
      <c r="C18" s="396">
        <v>44435709.979999997</v>
      </c>
      <c r="D18" s="397">
        <v>8507817.7299999967</v>
      </c>
      <c r="E18" s="397"/>
      <c r="F18" s="397"/>
      <c r="G18" s="398"/>
      <c r="H18" s="398">
        <v>35927892.25</v>
      </c>
    </row>
    <row r="19" spans="2:8">
      <c r="B19" s="378" t="s">
        <v>1594</v>
      </c>
      <c r="C19" s="396">
        <v>12686262.949999999</v>
      </c>
      <c r="D19" s="397">
        <v>12686262.949999999</v>
      </c>
      <c r="E19" s="397"/>
      <c r="F19" s="397"/>
      <c r="G19" s="398"/>
      <c r="H19" s="398"/>
    </row>
    <row r="20" spans="2:8">
      <c r="B20" s="378" t="s">
        <v>1595</v>
      </c>
      <c r="C20" s="396">
        <v>48855346.990000002</v>
      </c>
      <c r="D20" s="397">
        <v>48855346.990000002</v>
      </c>
      <c r="E20" s="397"/>
      <c r="F20" s="397"/>
      <c r="G20" s="398"/>
      <c r="H20" s="398">
        <v>13152193.199999999</v>
      </c>
    </row>
    <row r="21" spans="2:8">
      <c r="B21" s="378" t="s">
        <v>177</v>
      </c>
      <c r="C21" s="396">
        <v>159367588.83000001</v>
      </c>
      <c r="D21" s="397">
        <v>159367588.83000001</v>
      </c>
      <c r="E21" s="397"/>
      <c r="F21" s="397"/>
      <c r="G21" s="398"/>
      <c r="H21" s="398"/>
    </row>
    <row r="22" spans="2:8">
      <c r="B22" s="378" t="s">
        <v>1596</v>
      </c>
      <c r="C22" s="396"/>
      <c r="D22" s="397"/>
      <c r="E22" s="397"/>
      <c r="F22" s="397"/>
      <c r="G22" s="398"/>
      <c r="H22" s="398"/>
    </row>
    <row r="23" spans="2:8">
      <c r="B23" s="180" t="s">
        <v>1597</v>
      </c>
      <c r="C23" s="399">
        <v>53011860362.800003</v>
      </c>
      <c r="D23" s="399">
        <v>51660869239.000008</v>
      </c>
      <c r="E23" s="399">
        <v>1314654406.6299994</v>
      </c>
      <c r="F23" s="399">
        <v>574683068.88999999</v>
      </c>
      <c r="G23" s="399">
        <v>45431585.940000251</v>
      </c>
      <c r="H23" s="399">
        <v>49080085.450000003</v>
      </c>
    </row>
    <row r="24" spans="2:8">
      <c r="B24" s="254"/>
      <c r="C24" s="255"/>
      <c r="D24" s="255"/>
      <c r="E24" s="256"/>
      <c r="F24" s="256"/>
      <c r="G24" s="257"/>
      <c r="H24" s="257"/>
    </row>
    <row r="25" spans="2:8">
      <c r="B25" s="568" t="s">
        <v>1050</v>
      </c>
      <c r="C25" s="569"/>
      <c r="D25" s="569"/>
      <c r="E25" s="569"/>
      <c r="F25" s="569"/>
      <c r="G25" s="569"/>
      <c r="H25" s="570"/>
    </row>
    <row r="26" spans="2:8">
      <c r="B26" s="378" t="s">
        <v>1598</v>
      </c>
      <c r="C26" s="396">
        <v>44398251.979999997</v>
      </c>
      <c r="D26" s="397"/>
      <c r="E26" s="397">
        <v>44398251.980000004</v>
      </c>
      <c r="F26" s="397"/>
      <c r="G26" s="398">
        <v>42831161.019999914</v>
      </c>
      <c r="H26" s="398"/>
    </row>
    <row r="27" spans="2:8">
      <c r="B27" s="378" t="s">
        <v>1599</v>
      </c>
      <c r="C27" s="396">
        <v>742648663.49000001</v>
      </c>
      <c r="D27" s="397"/>
      <c r="E27" s="397"/>
      <c r="F27" s="397"/>
      <c r="G27" s="398"/>
      <c r="H27" s="398">
        <v>742648663.49000001</v>
      </c>
    </row>
    <row r="28" spans="2:8">
      <c r="B28" s="378" t="s">
        <v>1600</v>
      </c>
      <c r="C28" s="396">
        <v>49541564774.739998</v>
      </c>
      <c r="D28" s="397"/>
      <c r="E28" s="397">
        <v>84359391.47518836</v>
      </c>
      <c r="F28" s="397"/>
      <c r="G28" s="398"/>
      <c r="H28" s="398">
        <v>49457205383.264809</v>
      </c>
    </row>
    <row r="29" spans="2:8">
      <c r="B29" s="378" t="s">
        <v>1601</v>
      </c>
      <c r="C29" s="396">
        <v>1453844633.04</v>
      </c>
      <c r="D29" s="397"/>
      <c r="E29" s="397">
        <v>2943585.31</v>
      </c>
      <c r="F29" s="397"/>
      <c r="G29" s="398"/>
      <c r="H29" s="398">
        <v>1450901047.73</v>
      </c>
    </row>
    <row r="30" spans="2:8">
      <c r="B30" s="378" t="s">
        <v>1602</v>
      </c>
      <c r="C30" s="396">
        <v>41200800246.489998</v>
      </c>
      <c r="D30" s="397"/>
      <c r="E30" s="397">
        <v>2590455.9300000002</v>
      </c>
      <c r="F30" s="397"/>
      <c r="G30" s="398"/>
      <c r="H30" s="398">
        <v>41198209790.559998</v>
      </c>
    </row>
    <row r="31" spans="2:8">
      <c r="B31" s="378" t="s">
        <v>1603</v>
      </c>
      <c r="C31" s="396">
        <v>6362888119.79</v>
      </c>
      <c r="D31" s="397"/>
      <c r="E31" s="397">
        <v>0</v>
      </c>
      <c r="F31" s="397"/>
      <c r="G31" s="398"/>
      <c r="H31" s="398">
        <v>6362888119.79</v>
      </c>
    </row>
    <row r="32" spans="2:8">
      <c r="B32" s="378" t="s">
        <v>1604</v>
      </c>
      <c r="C32" s="396">
        <v>226316082.06999999</v>
      </c>
      <c r="D32" s="397"/>
      <c r="E32" s="397">
        <v>0</v>
      </c>
      <c r="F32" s="397"/>
      <c r="G32" s="398"/>
      <c r="H32" s="398">
        <v>226316082.06999999</v>
      </c>
    </row>
    <row r="33" spans="2:8">
      <c r="B33" s="378" t="s">
        <v>1605</v>
      </c>
      <c r="C33" s="396">
        <v>297715693.35000002</v>
      </c>
      <c r="D33" s="397"/>
      <c r="E33" s="397">
        <v>78825350.235188365</v>
      </c>
      <c r="F33" s="397"/>
      <c r="G33" s="398"/>
      <c r="H33" s="398">
        <v>218890343.11481166</v>
      </c>
    </row>
    <row r="34" spans="2:8">
      <c r="B34" s="378" t="s">
        <v>1606</v>
      </c>
      <c r="C34" s="396"/>
      <c r="D34" s="397"/>
      <c r="E34" s="397"/>
      <c r="F34" s="397"/>
      <c r="G34" s="398"/>
      <c r="H34" s="398"/>
    </row>
    <row r="35" spans="2:8">
      <c r="B35" s="378" t="s">
        <v>1590</v>
      </c>
      <c r="C35" s="396">
        <v>53640768</v>
      </c>
      <c r="D35" s="397"/>
      <c r="E35" s="397">
        <v>53640768</v>
      </c>
      <c r="F35" s="397"/>
      <c r="G35" s="398"/>
      <c r="H35" s="398"/>
    </row>
    <row r="36" spans="2:8">
      <c r="B36" s="378" t="s">
        <v>1591</v>
      </c>
      <c r="C36" s="396">
        <v>3787638.65</v>
      </c>
      <c r="D36" s="397"/>
      <c r="E36" s="397">
        <v>3787638.65</v>
      </c>
      <c r="F36" s="397"/>
      <c r="G36" s="398"/>
      <c r="H36" s="398"/>
    </row>
    <row r="37" spans="2:8">
      <c r="B37" s="378" t="s">
        <v>1607</v>
      </c>
      <c r="C37" s="396">
        <v>239689859.30000001</v>
      </c>
      <c r="D37" s="397">
        <v>8695902.7899999991</v>
      </c>
      <c r="E37" s="397"/>
      <c r="F37" s="397"/>
      <c r="G37" s="398"/>
      <c r="H37" s="398">
        <v>239689859.30000001</v>
      </c>
    </row>
    <row r="38" spans="2:8">
      <c r="B38" s="378" t="s">
        <v>1608</v>
      </c>
      <c r="C38" s="396">
        <v>51563175.039999999</v>
      </c>
      <c r="D38" s="397"/>
      <c r="E38" s="397"/>
      <c r="F38" s="397"/>
      <c r="G38" s="398"/>
      <c r="H38" s="398">
        <v>51563175.039999999</v>
      </c>
    </row>
    <row r="39" spans="2:8">
      <c r="B39" s="378" t="s">
        <v>1609</v>
      </c>
      <c r="C39" s="396">
        <v>140548040.50999999</v>
      </c>
      <c r="D39" s="397"/>
      <c r="E39" s="397"/>
      <c r="F39" s="397"/>
      <c r="G39" s="398"/>
      <c r="H39" s="398">
        <v>140548040.50999999</v>
      </c>
    </row>
    <row r="40" spans="2:8">
      <c r="B40" s="378" t="s">
        <v>1610</v>
      </c>
      <c r="C40" s="396"/>
      <c r="D40" s="397"/>
      <c r="E40" s="397"/>
      <c r="F40" s="397"/>
      <c r="G40" s="398"/>
      <c r="H40" s="398"/>
    </row>
    <row r="41" spans="2:8">
      <c r="B41" s="378" t="s">
        <v>1611</v>
      </c>
      <c r="C41" s="396">
        <v>2194019192.0799999</v>
      </c>
      <c r="D41" s="397"/>
      <c r="E41" s="397"/>
      <c r="F41" s="397"/>
      <c r="G41" s="398"/>
      <c r="H41" s="398">
        <v>2194019192.0799999</v>
      </c>
    </row>
    <row r="42" spans="2:8">
      <c r="B42" s="180" t="s">
        <v>1612</v>
      </c>
      <c r="C42" s="399">
        <v>53011860363.790001</v>
      </c>
      <c r="D42" s="399">
        <v>8695902.7899999991</v>
      </c>
      <c r="E42" s="399">
        <v>186186050.10518837</v>
      </c>
      <c r="F42" s="399">
        <v>0</v>
      </c>
      <c r="G42" s="399">
        <v>42831161.019999914</v>
      </c>
      <c r="H42" s="399">
        <v>52825674313.684814</v>
      </c>
    </row>
  </sheetData>
  <mergeCells count="5">
    <mergeCell ref="B6:H6"/>
    <mergeCell ref="B25:H25"/>
    <mergeCell ref="D4:H4"/>
    <mergeCell ref="C4:C5"/>
    <mergeCell ref="B2:H2"/>
  </mergeCells>
  <pageMargins left="0.7" right="0.7" top="0.75" bottom="0.75" header="0.3" footer="0.3"/>
  <pageSetup paperSize="9" scale="60" orientation="landscape" horizontalDpi="1200" verticalDpi="1200" r:id="rId1"/>
  <headerFooter>
    <oddHeader>&amp;CEN
Annex V</oddHeader>
    <oddFooter>&amp;C&amp;"Calibri"&amp;11&amp;K000000&amp;P_x000D_&amp;1#&amp;"Calibri"&amp;10&amp;K000000Internal</oddFooter>
  </headerFooter>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600-000000000000}">
  <sheetPr codeName="Sheet47">
    <pageSetUpPr fitToPage="1"/>
  </sheetPr>
  <dimension ref="B1:O27"/>
  <sheetViews>
    <sheetView showGridLines="0" showRowColHeaders="0" zoomScale="60" zoomScaleNormal="60" workbookViewId="0">
      <selection activeCell="O25" sqref="B7:O25"/>
    </sheetView>
  </sheetViews>
  <sheetFormatPr defaultColWidth="9.1796875" defaultRowHeight="14.5"/>
  <cols>
    <col min="1" max="1" width="2.54296875" style="50" customWidth="1"/>
    <col min="2" max="2" width="17.26953125" style="50" customWidth="1"/>
    <col min="3" max="3" width="20" style="50" customWidth="1"/>
    <col min="4" max="15" width="14.1796875" style="50" customWidth="1"/>
    <col min="16" max="16384" width="9.1796875" style="50"/>
  </cols>
  <sheetData>
    <row r="1" spans="2:15" ht="10.15" customHeight="1">
      <c r="N1" s="66"/>
    </row>
    <row r="2" spans="2:15" ht="28" customHeight="1">
      <c r="B2" s="565" t="s">
        <v>1682</v>
      </c>
      <c r="C2" s="566"/>
      <c r="D2" s="566"/>
      <c r="E2" s="566"/>
      <c r="F2" s="566"/>
      <c r="G2" s="566"/>
      <c r="H2" s="566"/>
      <c r="I2" s="566"/>
      <c r="J2" s="566"/>
      <c r="K2" s="566"/>
      <c r="L2" s="566"/>
      <c r="M2" s="566"/>
      <c r="N2" s="566"/>
      <c r="O2" s="566"/>
    </row>
    <row r="3" spans="2:15" ht="14.5" customHeight="1">
      <c r="B3" s="172"/>
    </row>
    <row r="4" spans="2:15">
      <c r="B4" s="392" t="s">
        <v>1057</v>
      </c>
      <c r="C4" s="392" t="s">
        <v>1712</v>
      </c>
    </row>
    <row r="6" spans="2:15">
      <c r="B6" s="19"/>
    </row>
    <row r="7" spans="2:15" ht="72.5">
      <c r="B7" s="543" t="s">
        <v>458</v>
      </c>
      <c r="C7" s="392" t="s">
        <v>459</v>
      </c>
      <c r="D7" s="392" t="s">
        <v>460</v>
      </c>
      <c r="E7" s="392" t="s">
        <v>461</v>
      </c>
      <c r="F7" s="89" t="s">
        <v>462</v>
      </c>
      <c r="G7" s="89" t="s">
        <v>463</v>
      </c>
      <c r="H7" s="89" t="s">
        <v>402</v>
      </c>
      <c r="I7" s="89" t="s">
        <v>403</v>
      </c>
      <c r="J7" s="89" t="s">
        <v>404</v>
      </c>
      <c r="K7" s="89" t="s">
        <v>405</v>
      </c>
      <c r="L7" s="392" t="s">
        <v>464</v>
      </c>
      <c r="M7" s="392" t="s">
        <v>465</v>
      </c>
      <c r="N7" s="392" t="s">
        <v>453</v>
      </c>
      <c r="O7" s="392" t="s">
        <v>466</v>
      </c>
    </row>
    <row r="8" spans="2:15">
      <c r="B8" s="544"/>
      <c r="C8" s="545" t="s">
        <v>407</v>
      </c>
      <c r="D8" s="252">
        <v>402305981.63999999</v>
      </c>
      <c r="E8" s="252">
        <v>33913258.380000003</v>
      </c>
      <c r="F8" s="252">
        <v>1.0914999999999999</v>
      </c>
      <c r="G8" s="252">
        <v>439355962.028</v>
      </c>
      <c r="H8" s="251">
        <v>6.9999999999999999E-4</v>
      </c>
      <c r="I8" s="252">
        <v>6496</v>
      </c>
      <c r="J8" s="251">
        <v>0.16700000000000001</v>
      </c>
      <c r="K8" s="252"/>
      <c r="L8" s="252">
        <v>11355414.2161</v>
      </c>
      <c r="M8" s="252">
        <v>2.58E-2</v>
      </c>
      <c r="N8" s="252">
        <v>51617.0049</v>
      </c>
      <c r="O8" s="252">
        <v>-121610.21279999999</v>
      </c>
    </row>
    <row r="9" spans="2:15">
      <c r="B9" s="546"/>
      <c r="C9" s="549" t="s">
        <v>467</v>
      </c>
      <c r="D9" s="252">
        <v>371540406.43000001</v>
      </c>
      <c r="E9" s="252">
        <v>30011369.82</v>
      </c>
      <c r="F9" s="252">
        <v>1.0773999999999999</v>
      </c>
      <c r="G9" s="252">
        <v>403893134.97000003</v>
      </c>
      <c r="H9" s="251">
        <v>5.9999999999999995E-4</v>
      </c>
      <c r="I9" s="252">
        <v>4914</v>
      </c>
      <c r="J9" s="251">
        <v>0.1583</v>
      </c>
      <c r="K9" s="252"/>
      <c r="L9" s="252">
        <v>8893489.8248999994</v>
      </c>
      <c r="M9" s="252">
        <v>2.1999999999999999E-2</v>
      </c>
      <c r="N9" s="252">
        <v>38875.051800000001</v>
      </c>
      <c r="O9" s="252">
        <v>-70302.559999999998</v>
      </c>
    </row>
    <row r="10" spans="2:15">
      <c r="B10" s="546"/>
      <c r="C10" s="549" t="s">
        <v>468</v>
      </c>
      <c r="D10" s="252">
        <v>30765575.210000001</v>
      </c>
      <c r="E10" s="252">
        <v>3901888.56</v>
      </c>
      <c r="F10" s="252">
        <v>1.1998</v>
      </c>
      <c r="G10" s="252">
        <v>35462827.057999998</v>
      </c>
      <c r="H10" s="251">
        <v>1.2999999999999999E-3</v>
      </c>
      <c r="I10" s="252">
        <v>1582</v>
      </c>
      <c r="J10" s="251">
        <v>0.26569999999999999</v>
      </c>
      <c r="K10" s="252"/>
      <c r="L10" s="252">
        <v>2461924.3912</v>
      </c>
      <c r="M10" s="252">
        <v>6.9400000000000003E-2</v>
      </c>
      <c r="N10" s="252">
        <v>12741.953100000001</v>
      </c>
      <c r="O10" s="252">
        <v>-51307.652800000003</v>
      </c>
    </row>
    <row r="11" spans="2:15">
      <c r="B11" s="546"/>
      <c r="C11" s="545" t="s">
        <v>408</v>
      </c>
      <c r="D11" s="252">
        <v>152931677.78999999</v>
      </c>
      <c r="E11" s="252">
        <v>23377960.940000001</v>
      </c>
      <c r="F11" s="252">
        <v>1.0547</v>
      </c>
      <c r="G11" s="252">
        <v>177649762.36000001</v>
      </c>
      <c r="H11" s="251">
        <v>1.6999999999999999E-3</v>
      </c>
      <c r="I11" s="252">
        <v>4306</v>
      </c>
      <c r="J11" s="251">
        <v>0.23330000000000001</v>
      </c>
      <c r="K11" s="252"/>
      <c r="L11" s="252">
        <v>12428458.194</v>
      </c>
      <c r="M11" s="252">
        <v>7.0000000000000007E-2</v>
      </c>
      <c r="N11" s="252">
        <v>71516.783899999995</v>
      </c>
      <c r="O11" s="252">
        <v>-104580.8588</v>
      </c>
    </row>
    <row r="12" spans="2:15">
      <c r="B12" s="546"/>
      <c r="C12" s="545" t="s">
        <v>409</v>
      </c>
      <c r="D12" s="252">
        <v>342827661.44</v>
      </c>
      <c r="E12" s="252">
        <v>48660177.770000003</v>
      </c>
      <c r="F12" s="252">
        <v>1.0647</v>
      </c>
      <c r="G12" s="252">
        <v>394862740.75999999</v>
      </c>
      <c r="H12" s="251">
        <v>3.0999999999999999E-3</v>
      </c>
      <c r="I12" s="252">
        <v>7023</v>
      </c>
      <c r="J12" s="251">
        <v>0.2233</v>
      </c>
      <c r="K12" s="252"/>
      <c r="L12" s="252">
        <v>38684249.340000004</v>
      </c>
      <c r="M12" s="252">
        <v>9.8000000000000004E-2</v>
      </c>
      <c r="N12" s="252">
        <v>273462.76510000002</v>
      </c>
      <c r="O12" s="252">
        <v>-181701.18890000001</v>
      </c>
    </row>
    <row r="13" spans="2:15">
      <c r="B13" s="546"/>
      <c r="C13" s="545" t="s">
        <v>410</v>
      </c>
      <c r="D13" s="252">
        <v>245400490.06</v>
      </c>
      <c r="E13" s="252">
        <v>15603473.77</v>
      </c>
      <c r="F13" s="252">
        <v>1.0790999999999999</v>
      </c>
      <c r="G13" s="252">
        <v>262342725.46000001</v>
      </c>
      <c r="H13" s="251">
        <v>6.0000000000000001E-3</v>
      </c>
      <c r="I13" s="252">
        <v>3799</v>
      </c>
      <c r="J13" s="251">
        <v>0.1633</v>
      </c>
      <c r="K13" s="252"/>
      <c r="L13" s="252">
        <v>28093314.870000001</v>
      </c>
      <c r="M13" s="252">
        <v>0.1071</v>
      </c>
      <c r="N13" s="252">
        <v>261152.15820000001</v>
      </c>
      <c r="O13" s="252">
        <v>-218831.8934</v>
      </c>
    </row>
    <row r="14" spans="2:15">
      <c r="B14" s="546"/>
      <c r="C14" s="545" t="s">
        <v>411</v>
      </c>
      <c r="D14" s="252">
        <v>358684759.19</v>
      </c>
      <c r="E14" s="252">
        <v>45971293.979999997</v>
      </c>
      <c r="F14" s="252">
        <v>1.0510999999999999</v>
      </c>
      <c r="G14" s="252">
        <v>407353907.57999998</v>
      </c>
      <c r="H14" s="251">
        <v>1.2800000000000001E-2</v>
      </c>
      <c r="I14" s="252">
        <v>6291</v>
      </c>
      <c r="J14" s="251">
        <v>0.2271</v>
      </c>
      <c r="K14" s="252"/>
      <c r="L14" s="252">
        <v>80282460.601999998</v>
      </c>
      <c r="M14" s="252">
        <v>0.1971</v>
      </c>
      <c r="N14" s="252">
        <v>1141790.4468</v>
      </c>
      <c r="O14" s="252">
        <v>-662673.53</v>
      </c>
    </row>
    <row r="15" spans="2:15">
      <c r="B15" s="546"/>
      <c r="C15" s="549" t="s">
        <v>469</v>
      </c>
      <c r="D15" s="252">
        <v>231362609.03999999</v>
      </c>
      <c r="E15" s="252">
        <v>27965061.969999999</v>
      </c>
      <c r="F15" s="252">
        <v>1.0633999999999999</v>
      </c>
      <c r="G15" s="252">
        <v>261338288.40000001</v>
      </c>
      <c r="H15" s="251">
        <v>9.1999999999999998E-3</v>
      </c>
      <c r="I15" s="252">
        <v>4190</v>
      </c>
      <c r="J15" s="251">
        <v>0.24390000000000001</v>
      </c>
      <c r="K15" s="252"/>
      <c r="L15" s="252">
        <v>50435177.892999999</v>
      </c>
      <c r="M15" s="252">
        <v>0.193</v>
      </c>
      <c r="N15" s="252">
        <v>588388.14359999995</v>
      </c>
      <c r="O15" s="252">
        <v>-384781.21970000002</v>
      </c>
    </row>
    <row r="16" spans="2:15">
      <c r="B16" s="546"/>
      <c r="C16" s="549" t="s">
        <v>470</v>
      </c>
      <c r="D16" s="252">
        <v>127322150.15000001</v>
      </c>
      <c r="E16" s="252">
        <v>18006232.010000002</v>
      </c>
      <c r="F16" s="252">
        <v>1.0321</v>
      </c>
      <c r="G16" s="252">
        <v>146015619.18000001</v>
      </c>
      <c r="H16" s="251">
        <v>1.9199999999999998E-2</v>
      </c>
      <c r="I16" s="252">
        <v>2101</v>
      </c>
      <c r="J16" s="251">
        <v>0.19700000000000001</v>
      </c>
      <c r="K16" s="252"/>
      <c r="L16" s="252">
        <v>29847282.708999999</v>
      </c>
      <c r="M16" s="252">
        <v>0.2044</v>
      </c>
      <c r="N16" s="252">
        <v>553402.30319999997</v>
      </c>
      <c r="O16" s="252">
        <v>-277892.31030000001</v>
      </c>
    </row>
    <row r="17" spans="2:15">
      <c r="B17" s="546"/>
      <c r="C17" s="545" t="s">
        <v>412</v>
      </c>
      <c r="D17" s="252">
        <v>59842140.310000002</v>
      </c>
      <c r="E17" s="252">
        <v>6482214.4800000004</v>
      </c>
      <c r="F17" s="252">
        <v>1.0661</v>
      </c>
      <c r="G17" s="252">
        <v>66887944.285999998</v>
      </c>
      <c r="H17" s="251">
        <v>4.6800000000000001E-2</v>
      </c>
      <c r="I17" s="252">
        <v>1478</v>
      </c>
      <c r="J17" s="251">
        <v>0.25619999999999998</v>
      </c>
      <c r="K17" s="252"/>
      <c r="L17" s="252">
        <v>20663998.0348</v>
      </c>
      <c r="M17" s="252">
        <v>0.30890000000000001</v>
      </c>
      <c r="N17" s="252">
        <v>788623.38729999994</v>
      </c>
      <c r="O17" s="252">
        <v>-595917.6459</v>
      </c>
    </row>
    <row r="18" spans="2:15">
      <c r="B18" s="546"/>
      <c r="C18" s="549" t="s">
        <v>471</v>
      </c>
      <c r="D18" s="252">
        <v>20479181.920000002</v>
      </c>
      <c r="E18" s="252">
        <v>1617837.51</v>
      </c>
      <c r="F18" s="252">
        <v>1.0810999999999999</v>
      </c>
      <c r="G18" s="252">
        <v>22335447.612</v>
      </c>
      <c r="H18" s="251">
        <v>3.3399999999999999E-2</v>
      </c>
      <c r="I18" s="252">
        <v>797</v>
      </c>
      <c r="J18" s="251">
        <v>0.2898</v>
      </c>
      <c r="K18" s="252"/>
      <c r="L18" s="252">
        <v>7726414.0707999999</v>
      </c>
      <c r="M18" s="252">
        <v>0.34589999999999999</v>
      </c>
      <c r="N18" s="252">
        <v>214468.2795</v>
      </c>
      <c r="O18" s="252">
        <v>-257839.33559999999</v>
      </c>
    </row>
    <row r="19" spans="2:15">
      <c r="B19" s="546"/>
      <c r="C19" s="549" t="s">
        <v>472</v>
      </c>
      <c r="D19" s="252">
        <v>39362958.390000001</v>
      </c>
      <c r="E19" s="252">
        <v>4864376.97</v>
      </c>
      <c r="F19" s="252">
        <v>1.0611999999999999</v>
      </c>
      <c r="G19" s="252">
        <v>44552496.674000002</v>
      </c>
      <c r="H19" s="251">
        <v>5.3499999999999999E-2</v>
      </c>
      <c r="I19" s="252">
        <v>681</v>
      </c>
      <c r="J19" s="251">
        <v>0.23930000000000001</v>
      </c>
      <c r="K19" s="252"/>
      <c r="L19" s="252">
        <v>12937583.964</v>
      </c>
      <c r="M19" s="252">
        <v>0.29039999999999999</v>
      </c>
      <c r="N19" s="252">
        <v>574155.1078</v>
      </c>
      <c r="O19" s="252">
        <v>-338078.31030000001</v>
      </c>
    </row>
    <row r="20" spans="2:15">
      <c r="B20" s="546"/>
      <c r="C20" s="545" t="s">
        <v>413</v>
      </c>
      <c r="D20" s="252">
        <v>47888644.399999999</v>
      </c>
      <c r="E20" s="252">
        <v>5412391.4400000004</v>
      </c>
      <c r="F20" s="252">
        <v>1.0764</v>
      </c>
      <c r="G20" s="252">
        <v>53752651.733999997</v>
      </c>
      <c r="H20" s="251">
        <v>0.14080000000000001</v>
      </c>
      <c r="I20" s="252">
        <v>1091</v>
      </c>
      <c r="J20" s="251">
        <v>0.2097</v>
      </c>
      <c r="K20" s="252"/>
      <c r="L20" s="252">
        <v>17347216.106400002</v>
      </c>
      <c r="M20" s="252">
        <v>0.32269999999999999</v>
      </c>
      <c r="N20" s="252">
        <v>1717932.9256</v>
      </c>
      <c r="O20" s="252">
        <v>-879322.42500000005</v>
      </c>
    </row>
    <row r="21" spans="2:15">
      <c r="B21" s="546"/>
      <c r="C21" s="549" t="s">
        <v>473</v>
      </c>
      <c r="D21" s="252">
        <v>42768717.390000001</v>
      </c>
      <c r="E21" s="252">
        <v>5370002.0599999996</v>
      </c>
      <c r="F21" s="252">
        <v>1.0765</v>
      </c>
      <c r="G21" s="252">
        <v>48564879.005999997</v>
      </c>
      <c r="H21" s="251">
        <v>0.1211</v>
      </c>
      <c r="I21" s="252">
        <v>804</v>
      </c>
      <c r="J21" s="251">
        <v>0.20119999999999999</v>
      </c>
      <c r="K21" s="252"/>
      <c r="L21" s="252">
        <v>14286958.67</v>
      </c>
      <c r="M21" s="252">
        <v>0.29420000000000002</v>
      </c>
      <c r="N21" s="252">
        <v>1183684.0089</v>
      </c>
      <c r="O21" s="252">
        <v>-492505.78499999997</v>
      </c>
    </row>
    <row r="22" spans="2:15">
      <c r="B22" s="546"/>
      <c r="C22" s="549" t="s">
        <v>474</v>
      </c>
      <c r="D22" s="252">
        <v>3208281.63</v>
      </c>
      <c r="E22" s="252">
        <v>42264.98</v>
      </c>
      <c r="F22" s="252">
        <v>1.0580000000000001</v>
      </c>
      <c r="G22" s="252">
        <v>3272507.16</v>
      </c>
      <c r="H22" s="251">
        <v>0.22459999999999999</v>
      </c>
      <c r="I22" s="252">
        <v>106</v>
      </c>
      <c r="J22" s="251">
        <v>0.2419</v>
      </c>
      <c r="K22" s="252"/>
      <c r="L22" s="252">
        <v>1553856.6055999999</v>
      </c>
      <c r="M22" s="252">
        <v>0.4748</v>
      </c>
      <c r="N22" s="252">
        <v>180732.5373</v>
      </c>
      <c r="O22" s="252">
        <v>-233958.07680000001</v>
      </c>
    </row>
    <row r="23" spans="2:15">
      <c r="B23" s="546"/>
      <c r="C23" s="549" t="s">
        <v>475</v>
      </c>
      <c r="D23" s="252">
        <v>1911645.38</v>
      </c>
      <c r="E23" s="252">
        <v>124.4</v>
      </c>
      <c r="F23" s="252">
        <v>1.2</v>
      </c>
      <c r="G23" s="252">
        <v>1915265.568</v>
      </c>
      <c r="H23" s="251">
        <v>0.49559999999999998</v>
      </c>
      <c r="I23" s="252">
        <v>181</v>
      </c>
      <c r="J23" s="251">
        <v>0.37259999999999999</v>
      </c>
      <c r="K23" s="252"/>
      <c r="L23" s="252">
        <v>1506400.8308000001</v>
      </c>
      <c r="M23" s="252">
        <v>0.78649999999999998</v>
      </c>
      <c r="N23" s="252">
        <v>353516.37939999998</v>
      </c>
      <c r="O23" s="252">
        <v>-152858.5632</v>
      </c>
    </row>
    <row r="24" spans="2:15">
      <c r="B24" s="547"/>
      <c r="C24" s="545" t="s">
        <v>414</v>
      </c>
      <c r="D24" s="252">
        <v>28511118.640000001</v>
      </c>
      <c r="E24" s="252">
        <v>991678.55</v>
      </c>
      <c r="F24" s="252">
        <v>1.0568</v>
      </c>
      <c r="G24" s="252">
        <v>29572368.905999999</v>
      </c>
      <c r="H24" s="251">
        <v>1</v>
      </c>
      <c r="I24" s="252">
        <v>647</v>
      </c>
      <c r="J24" s="251">
        <v>0.3498</v>
      </c>
      <c r="K24" s="252"/>
      <c r="L24" s="252">
        <v>9961643.1500000004</v>
      </c>
      <c r="M24" s="252">
        <v>0.33689999999999998</v>
      </c>
      <c r="N24" s="252">
        <v>16326733.377</v>
      </c>
      <c r="O24" s="252">
        <v>-17341387.6741</v>
      </c>
    </row>
    <row r="25" spans="2:15" ht="14.5" customHeight="1">
      <c r="B25" s="700" t="str">
        <f>"Total " &amp; C4</f>
        <v>Total Retail - Other SME</v>
      </c>
      <c r="C25" s="701"/>
      <c r="D25" s="548">
        <v>1638392473.47</v>
      </c>
      <c r="E25" s="548">
        <v>180412449.31</v>
      </c>
      <c r="F25" s="548"/>
      <c r="G25" s="548">
        <v>1831778063.1140001</v>
      </c>
      <c r="H25" s="548"/>
      <c r="I25" s="548">
        <v>31131</v>
      </c>
      <c r="J25" s="548"/>
      <c r="K25" s="548"/>
      <c r="L25" s="548">
        <v>218816754.5133</v>
      </c>
      <c r="M25" s="548">
        <v>0.1195</v>
      </c>
      <c r="N25" s="548">
        <v>20632828.8488</v>
      </c>
      <c r="O25" s="548">
        <v>-20106025.4289</v>
      </c>
    </row>
    <row r="27" spans="2:15">
      <c r="B27" s="145"/>
    </row>
  </sheetData>
  <mergeCells count="2">
    <mergeCell ref="B2:O2"/>
    <mergeCell ref="B25:C25"/>
  </mergeCells>
  <pageMargins left="0.70866141732283472" right="0.70866141732283472" top="0.74803149606299213" bottom="0.74803149606299213" header="0.31496062992125984" footer="0.31496062992125984"/>
  <pageSetup paperSize="9" scale="60" fitToHeight="0" orientation="landscape" r:id="rId1"/>
  <headerFooter>
    <oddHeader>&amp;CEN
Annex XXI</oddHeader>
    <oddFooter>&amp;C&amp;"Calibri"&amp;11&amp;K000000&amp;P_x000D_&amp;1#&amp;"Calibri"&amp;10&amp;K000000Internal</oddFooter>
  </headerFooter>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700-000000000000}">
  <sheetPr codeName="Sheet48">
    <pageSetUpPr fitToPage="1"/>
  </sheetPr>
  <dimension ref="B1:O27"/>
  <sheetViews>
    <sheetView showGridLines="0" showRowColHeaders="0" zoomScale="60" zoomScaleNormal="60" workbookViewId="0">
      <selection activeCell="C4" sqref="B4:C4"/>
    </sheetView>
  </sheetViews>
  <sheetFormatPr defaultColWidth="9.1796875" defaultRowHeight="14.5"/>
  <cols>
    <col min="1" max="1" width="2.54296875" style="50" customWidth="1"/>
    <col min="2" max="2" width="17.26953125" style="50" customWidth="1"/>
    <col min="3" max="3" width="20" style="50" customWidth="1"/>
    <col min="4" max="15" width="14.1796875" style="50" customWidth="1"/>
    <col min="16" max="16384" width="9.1796875" style="50"/>
  </cols>
  <sheetData>
    <row r="1" spans="2:15" ht="10.15" customHeight="1">
      <c r="N1" s="66"/>
    </row>
    <row r="2" spans="2:15" ht="28" customHeight="1">
      <c r="B2" s="565" t="s">
        <v>1682</v>
      </c>
      <c r="C2" s="566"/>
      <c r="D2" s="566"/>
      <c r="E2" s="566"/>
      <c r="F2" s="566"/>
      <c r="G2" s="566"/>
      <c r="H2" s="566"/>
      <c r="I2" s="566"/>
      <c r="J2" s="566"/>
      <c r="K2" s="566"/>
      <c r="L2" s="566"/>
      <c r="M2" s="566"/>
      <c r="N2" s="566"/>
      <c r="O2" s="566"/>
    </row>
    <row r="3" spans="2:15" ht="14.5" customHeight="1">
      <c r="B3" s="172"/>
    </row>
    <row r="4" spans="2:15" ht="29">
      <c r="B4" s="392" t="s">
        <v>1057</v>
      </c>
      <c r="C4" s="392" t="s">
        <v>1711</v>
      </c>
    </row>
    <row r="6" spans="2:15">
      <c r="B6" s="19"/>
    </row>
    <row r="7" spans="2:15" ht="72.5">
      <c r="B7" s="543" t="s">
        <v>458</v>
      </c>
      <c r="C7" s="392" t="s">
        <v>459</v>
      </c>
      <c r="D7" s="392" t="s">
        <v>460</v>
      </c>
      <c r="E7" s="392" t="s">
        <v>461</v>
      </c>
      <c r="F7" s="89" t="s">
        <v>462</v>
      </c>
      <c r="G7" s="89" t="s">
        <v>463</v>
      </c>
      <c r="H7" s="89" t="s">
        <v>402</v>
      </c>
      <c r="I7" s="89" t="s">
        <v>403</v>
      </c>
      <c r="J7" s="89" t="s">
        <v>404</v>
      </c>
      <c r="K7" s="89" t="s">
        <v>405</v>
      </c>
      <c r="L7" s="392" t="s">
        <v>464</v>
      </c>
      <c r="M7" s="392" t="s">
        <v>465</v>
      </c>
      <c r="N7" s="392" t="s">
        <v>453</v>
      </c>
      <c r="O7" s="392" t="s">
        <v>466</v>
      </c>
    </row>
    <row r="8" spans="2:15">
      <c r="B8" s="544"/>
      <c r="C8" s="545" t="s">
        <v>407</v>
      </c>
      <c r="D8" s="252">
        <v>516397682.45999998</v>
      </c>
      <c r="E8" s="252">
        <v>38193961.530000001</v>
      </c>
      <c r="F8" s="252">
        <v>1.0616000000000001</v>
      </c>
      <c r="G8" s="252">
        <v>556947009.11000001</v>
      </c>
      <c r="H8" s="251">
        <v>6.9999999999999999E-4</v>
      </c>
      <c r="I8" s="252">
        <v>40955</v>
      </c>
      <c r="J8" s="251">
        <v>0.30570000000000003</v>
      </c>
      <c r="K8" s="252"/>
      <c r="L8" s="252">
        <v>37829524.953000002</v>
      </c>
      <c r="M8" s="252">
        <v>6.7900000000000002E-2</v>
      </c>
      <c r="N8" s="252">
        <v>132856.26519999999</v>
      </c>
      <c r="O8" s="252">
        <v>-111061.4515</v>
      </c>
    </row>
    <row r="9" spans="2:15">
      <c r="B9" s="546"/>
      <c r="C9" s="549" t="s">
        <v>467</v>
      </c>
      <c r="D9" s="252">
        <v>377543405.55000001</v>
      </c>
      <c r="E9" s="252">
        <v>31064231.739999998</v>
      </c>
      <c r="F9" s="252">
        <v>1.0644</v>
      </c>
      <c r="G9" s="252">
        <v>410603238.11000001</v>
      </c>
      <c r="H9" s="251">
        <v>5.0000000000000001E-4</v>
      </c>
      <c r="I9" s="252">
        <v>30446</v>
      </c>
      <c r="J9" s="251">
        <v>0.28599999999999998</v>
      </c>
      <c r="K9" s="252"/>
      <c r="L9" s="252">
        <v>20861463.805</v>
      </c>
      <c r="M9" s="252">
        <v>5.0799999999999998E-2</v>
      </c>
      <c r="N9" s="252">
        <v>67255.402900000001</v>
      </c>
      <c r="O9" s="252">
        <v>-63922.121500000001</v>
      </c>
    </row>
    <row r="10" spans="2:15">
      <c r="B10" s="546"/>
      <c r="C10" s="549" t="s">
        <v>468</v>
      </c>
      <c r="D10" s="252">
        <v>138854276.91</v>
      </c>
      <c r="E10" s="252">
        <v>7129729.79</v>
      </c>
      <c r="F10" s="252">
        <v>1.0495000000000001</v>
      </c>
      <c r="G10" s="252">
        <v>146343771</v>
      </c>
      <c r="H10" s="251">
        <v>1.1999999999999999E-3</v>
      </c>
      <c r="I10" s="252">
        <v>10509</v>
      </c>
      <c r="J10" s="251">
        <v>0.36059999999999998</v>
      </c>
      <c r="K10" s="252"/>
      <c r="L10" s="252">
        <v>16968061.147999998</v>
      </c>
      <c r="M10" s="252">
        <v>0.1159</v>
      </c>
      <c r="N10" s="252">
        <v>65600.862299999993</v>
      </c>
      <c r="O10" s="252">
        <v>-47139.33</v>
      </c>
    </row>
    <row r="11" spans="2:15">
      <c r="B11" s="546"/>
      <c r="C11" s="545" t="s">
        <v>408</v>
      </c>
      <c r="D11" s="252">
        <v>148194676.30000001</v>
      </c>
      <c r="E11" s="252">
        <v>2476104.3199999998</v>
      </c>
      <c r="F11" s="252">
        <v>1.0936999999999999</v>
      </c>
      <c r="G11" s="252">
        <v>150972310.75</v>
      </c>
      <c r="H11" s="251">
        <v>1.9E-3</v>
      </c>
      <c r="I11" s="252">
        <v>12120</v>
      </c>
      <c r="J11" s="251">
        <v>0.43469999999999998</v>
      </c>
      <c r="K11" s="252"/>
      <c r="L11" s="252">
        <v>28881541.386</v>
      </c>
      <c r="M11" s="252">
        <v>0.1913</v>
      </c>
      <c r="N11" s="252">
        <v>127299.31630000001</v>
      </c>
      <c r="O11" s="252">
        <v>-110923.39</v>
      </c>
    </row>
    <row r="12" spans="2:15">
      <c r="B12" s="546"/>
      <c r="C12" s="545" t="s">
        <v>409</v>
      </c>
      <c r="D12" s="252">
        <v>210877806.47999999</v>
      </c>
      <c r="E12" s="252">
        <v>7774015.6299999999</v>
      </c>
      <c r="F12" s="252">
        <v>1.0963000000000001</v>
      </c>
      <c r="G12" s="252">
        <v>219519114.94</v>
      </c>
      <c r="H12" s="251">
        <v>3.5999999999999999E-3</v>
      </c>
      <c r="I12" s="252">
        <v>16577</v>
      </c>
      <c r="J12" s="251">
        <v>0.43659999999999999</v>
      </c>
      <c r="K12" s="252"/>
      <c r="L12" s="252">
        <v>62682262.788999997</v>
      </c>
      <c r="M12" s="252">
        <v>0.28549999999999998</v>
      </c>
      <c r="N12" s="252">
        <v>344273.56900000002</v>
      </c>
      <c r="O12" s="252">
        <v>-381207.07</v>
      </c>
    </row>
    <row r="13" spans="2:15">
      <c r="B13" s="546"/>
      <c r="C13" s="545" t="s">
        <v>410</v>
      </c>
      <c r="D13" s="252">
        <v>116936064.18000001</v>
      </c>
      <c r="E13" s="252">
        <v>2437337.39</v>
      </c>
      <c r="F13" s="252">
        <v>1.0486</v>
      </c>
      <c r="G13" s="252">
        <v>119430714.36</v>
      </c>
      <c r="H13" s="251">
        <v>6.1000000000000004E-3</v>
      </c>
      <c r="I13" s="252">
        <v>8563</v>
      </c>
      <c r="J13" s="251">
        <v>0.47520000000000001</v>
      </c>
      <c r="K13" s="252"/>
      <c r="L13" s="252">
        <v>50473894.527000003</v>
      </c>
      <c r="M13" s="252">
        <v>0.42259999999999998</v>
      </c>
      <c r="N13" s="252">
        <v>346200.41979999997</v>
      </c>
      <c r="O13" s="252">
        <v>-378118.11450000003</v>
      </c>
    </row>
    <row r="14" spans="2:15">
      <c r="B14" s="546"/>
      <c r="C14" s="545" t="s">
        <v>411</v>
      </c>
      <c r="D14" s="252">
        <v>136186262.06</v>
      </c>
      <c r="E14" s="252">
        <v>6580700.29</v>
      </c>
      <c r="F14" s="252">
        <v>1.0495000000000001</v>
      </c>
      <c r="G14" s="252">
        <v>143400583.31200001</v>
      </c>
      <c r="H14" s="251">
        <v>1.32E-2</v>
      </c>
      <c r="I14" s="252">
        <v>10382</v>
      </c>
      <c r="J14" s="251">
        <v>0.46429999999999999</v>
      </c>
      <c r="K14" s="252"/>
      <c r="L14" s="252">
        <v>81358221.638999999</v>
      </c>
      <c r="M14" s="252">
        <v>0.56730000000000003</v>
      </c>
      <c r="N14" s="252">
        <v>875065.41280000005</v>
      </c>
      <c r="O14" s="252">
        <v>-1457656.37</v>
      </c>
    </row>
    <row r="15" spans="2:15">
      <c r="B15" s="546"/>
      <c r="C15" s="549" t="s">
        <v>469</v>
      </c>
      <c r="D15" s="252">
        <v>106817605.11</v>
      </c>
      <c r="E15" s="252">
        <v>5580525.2800000003</v>
      </c>
      <c r="F15" s="252">
        <v>1.0541</v>
      </c>
      <c r="G15" s="252">
        <v>112966105.73</v>
      </c>
      <c r="H15" s="251">
        <v>1.11E-2</v>
      </c>
      <c r="I15" s="252">
        <v>8247</v>
      </c>
      <c r="J15" s="251">
        <v>0.46389999999999998</v>
      </c>
      <c r="K15" s="252"/>
      <c r="L15" s="252">
        <v>60826578.588</v>
      </c>
      <c r="M15" s="252">
        <v>0.53839999999999999</v>
      </c>
      <c r="N15" s="252">
        <v>577242.61640000006</v>
      </c>
      <c r="O15" s="252">
        <v>-954632.8</v>
      </c>
    </row>
    <row r="16" spans="2:15">
      <c r="B16" s="546"/>
      <c r="C16" s="549" t="s">
        <v>470</v>
      </c>
      <c r="D16" s="252">
        <v>29368656.949999999</v>
      </c>
      <c r="E16" s="252">
        <v>1000175.01</v>
      </c>
      <c r="F16" s="252">
        <v>1.0242</v>
      </c>
      <c r="G16" s="252">
        <v>30434477.581999999</v>
      </c>
      <c r="H16" s="251">
        <v>2.1000000000000001E-2</v>
      </c>
      <c r="I16" s="252">
        <v>2135</v>
      </c>
      <c r="J16" s="251">
        <v>0.46600000000000003</v>
      </c>
      <c r="K16" s="252"/>
      <c r="L16" s="252">
        <v>20531643.050999999</v>
      </c>
      <c r="M16" s="252">
        <v>0.67459999999999998</v>
      </c>
      <c r="N16" s="252">
        <v>297822.79639999999</v>
      </c>
      <c r="O16" s="252">
        <v>-503023.57</v>
      </c>
    </row>
    <row r="17" spans="2:15">
      <c r="B17" s="546"/>
      <c r="C17" s="545" t="s">
        <v>412</v>
      </c>
      <c r="D17" s="252">
        <v>58989766.409999996</v>
      </c>
      <c r="E17" s="252">
        <v>1567718.85</v>
      </c>
      <c r="F17" s="252">
        <v>1.0297000000000001</v>
      </c>
      <c r="G17" s="252">
        <v>60640980.299000002</v>
      </c>
      <c r="H17" s="251">
        <v>4.7600000000000003E-2</v>
      </c>
      <c r="I17" s="252">
        <v>4439</v>
      </c>
      <c r="J17" s="251">
        <v>0.45340000000000003</v>
      </c>
      <c r="K17" s="252"/>
      <c r="L17" s="252">
        <v>44733679.318999998</v>
      </c>
      <c r="M17" s="252">
        <v>0.73770000000000002</v>
      </c>
      <c r="N17" s="252">
        <v>1318606.4776000001</v>
      </c>
      <c r="O17" s="252">
        <v>-1634603.2205000001</v>
      </c>
    </row>
    <row r="18" spans="2:15">
      <c r="B18" s="546"/>
      <c r="C18" s="549" t="s">
        <v>471</v>
      </c>
      <c r="D18" s="252">
        <v>38338120.090000004</v>
      </c>
      <c r="E18" s="252">
        <v>1267454.98</v>
      </c>
      <c r="F18" s="252">
        <v>1.0310999999999999</v>
      </c>
      <c r="G18" s="252">
        <v>39666232.388999999</v>
      </c>
      <c r="H18" s="251">
        <v>3.5000000000000003E-2</v>
      </c>
      <c r="I18" s="252">
        <v>2778</v>
      </c>
      <c r="J18" s="251">
        <v>0.44159999999999999</v>
      </c>
      <c r="K18" s="252"/>
      <c r="L18" s="252">
        <v>27561875.98</v>
      </c>
      <c r="M18" s="252">
        <v>0.69479999999999997</v>
      </c>
      <c r="N18" s="252">
        <v>615035.92940000002</v>
      </c>
      <c r="O18" s="252">
        <v>-872823.68050000002</v>
      </c>
    </row>
    <row r="19" spans="2:15">
      <c r="B19" s="546"/>
      <c r="C19" s="549" t="s">
        <v>472</v>
      </c>
      <c r="D19" s="252">
        <v>20651646.32</v>
      </c>
      <c r="E19" s="252">
        <v>300263.87</v>
      </c>
      <c r="F19" s="252">
        <v>1.0233000000000001</v>
      </c>
      <c r="G19" s="252">
        <v>20974747.91</v>
      </c>
      <c r="H19" s="251">
        <v>7.1300000000000002E-2</v>
      </c>
      <c r="I19" s="252">
        <v>1661</v>
      </c>
      <c r="J19" s="251">
        <v>0.47570000000000001</v>
      </c>
      <c r="K19" s="252"/>
      <c r="L19" s="252">
        <v>17171803.339000002</v>
      </c>
      <c r="M19" s="252">
        <v>0.81869999999999998</v>
      </c>
      <c r="N19" s="252">
        <v>703570.54819999996</v>
      </c>
      <c r="O19" s="252">
        <v>-761779.54</v>
      </c>
    </row>
    <row r="20" spans="2:15">
      <c r="B20" s="546"/>
      <c r="C20" s="545" t="s">
        <v>413</v>
      </c>
      <c r="D20" s="252">
        <v>14851658.539999999</v>
      </c>
      <c r="E20" s="252">
        <v>358220.79</v>
      </c>
      <c r="F20" s="252">
        <v>0.88290000000000002</v>
      </c>
      <c r="G20" s="252">
        <v>15179917.161</v>
      </c>
      <c r="H20" s="251">
        <v>0.20630000000000001</v>
      </c>
      <c r="I20" s="252">
        <v>1360</v>
      </c>
      <c r="J20" s="251">
        <v>0.49640000000000001</v>
      </c>
      <c r="K20" s="252"/>
      <c r="L20" s="252">
        <v>17178451.575599998</v>
      </c>
      <c r="M20" s="252">
        <v>1.1316999999999999</v>
      </c>
      <c r="N20" s="252">
        <v>1606505.8803999999</v>
      </c>
      <c r="O20" s="252">
        <v>-1032707.85</v>
      </c>
    </row>
    <row r="21" spans="2:15">
      <c r="B21" s="546"/>
      <c r="C21" s="549" t="s">
        <v>473</v>
      </c>
      <c r="D21" s="252">
        <v>10278366.130000001</v>
      </c>
      <c r="E21" s="252">
        <v>269049.55</v>
      </c>
      <c r="F21" s="252">
        <v>1.0069999999999999</v>
      </c>
      <c r="G21" s="252">
        <v>10559008</v>
      </c>
      <c r="H21" s="251">
        <v>0.1341</v>
      </c>
      <c r="I21" s="252">
        <v>812</v>
      </c>
      <c r="J21" s="251">
        <v>0.48920000000000002</v>
      </c>
      <c r="K21" s="252"/>
      <c r="L21" s="252">
        <v>10770130.571</v>
      </c>
      <c r="M21" s="252">
        <v>1.02</v>
      </c>
      <c r="N21" s="252">
        <v>692946.36219999997</v>
      </c>
      <c r="O21" s="252">
        <v>-678518.02</v>
      </c>
    </row>
    <row r="22" spans="2:15">
      <c r="B22" s="546"/>
      <c r="C22" s="549" t="s">
        <v>474</v>
      </c>
      <c r="D22" s="252">
        <v>2020274.45</v>
      </c>
      <c r="E22" s="252"/>
      <c r="F22" s="252"/>
      <c r="G22" s="252">
        <v>2020274.45</v>
      </c>
      <c r="H22" s="251">
        <v>0.24179999999999999</v>
      </c>
      <c r="I22" s="252">
        <v>181</v>
      </c>
      <c r="J22" s="251">
        <v>0.48620000000000002</v>
      </c>
      <c r="K22" s="252"/>
      <c r="L22" s="252">
        <v>2610885.0532999998</v>
      </c>
      <c r="M22" s="252">
        <v>1.2923</v>
      </c>
      <c r="N22" s="252">
        <v>237898.02309999999</v>
      </c>
      <c r="O22" s="252">
        <v>-163627.26999999999</v>
      </c>
    </row>
    <row r="23" spans="2:15">
      <c r="B23" s="546"/>
      <c r="C23" s="549" t="s">
        <v>475</v>
      </c>
      <c r="D23" s="252">
        <v>2553017.96</v>
      </c>
      <c r="E23" s="252">
        <v>89171.24</v>
      </c>
      <c r="F23" s="252">
        <v>0.50870000000000004</v>
      </c>
      <c r="G23" s="252">
        <v>2600634.7110000001</v>
      </c>
      <c r="H23" s="251">
        <v>0.47139999999999999</v>
      </c>
      <c r="I23" s="252">
        <v>367</v>
      </c>
      <c r="J23" s="251">
        <v>0.53339999999999999</v>
      </c>
      <c r="K23" s="252"/>
      <c r="L23" s="252">
        <v>3797435.9512999998</v>
      </c>
      <c r="M23" s="252">
        <v>1.4601999999999999</v>
      </c>
      <c r="N23" s="252">
        <v>675661.49509999994</v>
      </c>
      <c r="O23" s="252">
        <v>-190562.56</v>
      </c>
    </row>
    <row r="24" spans="2:15">
      <c r="B24" s="547"/>
      <c r="C24" s="545" t="s">
        <v>414</v>
      </c>
      <c r="D24" s="252">
        <v>31210483.940000001</v>
      </c>
      <c r="E24" s="252">
        <v>45168.61</v>
      </c>
      <c r="F24" s="252">
        <v>1.2</v>
      </c>
      <c r="G24" s="252">
        <v>31271491</v>
      </c>
      <c r="H24" s="251">
        <v>1</v>
      </c>
      <c r="I24" s="252">
        <v>1390</v>
      </c>
      <c r="J24" s="251">
        <v>0.4773</v>
      </c>
      <c r="K24" s="252"/>
      <c r="L24" s="252">
        <v>45711626.851999998</v>
      </c>
      <c r="M24" s="252">
        <v>1.4618</v>
      </c>
      <c r="N24" s="252">
        <v>17904334.629999999</v>
      </c>
      <c r="O24" s="252">
        <v>-17757005.967500001</v>
      </c>
    </row>
    <row r="25" spans="2:15" ht="14.5" customHeight="1">
      <c r="B25" s="700" t="str">
        <f>"Total " &amp; C4</f>
        <v>Total Retail - Other non-SME</v>
      </c>
      <c r="C25" s="701"/>
      <c r="D25" s="548">
        <v>1233644400.3699999</v>
      </c>
      <c r="E25" s="548">
        <v>59433227.409999996</v>
      </c>
      <c r="F25" s="548"/>
      <c r="G25" s="548">
        <v>1297362120.9319999</v>
      </c>
      <c r="H25" s="548"/>
      <c r="I25" s="548">
        <v>95786</v>
      </c>
      <c r="J25" s="548"/>
      <c r="K25" s="548"/>
      <c r="L25" s="548">
        <v>368849203.0406</v>
      </c>
      <c r="M25" s="548">
        <v>0.2843</v>
      </c>
      <c r="N25" s="548">
        <v>22655141.971099999</v>
      </c>
      <c r="O25" s="548">
        <v>-22863283.434</v>
      </c>
    </row>
    <row r="27" spans="2:15">
      <c r="B27" s="145"/>
    </row>
  </sheetData>
  <mergeCells count="2">
    <mergeCell ref="B2:O2"/>
    <mergeCell ref="B25:C25"/>
  </mergeCells>
  <pageMargins left="0.70866141732283472" right="0.70866141732283472" top="0.74803149606299213" bottom="0.74803149606299213" header="0.31496062992125984" footer="0.31496062992125984"/>
  <pageSetup paperSize="9" scale="60" fitToHeight="0" orientation="landscape" r:id="rId1"/>
  <headerFooter>
    <oddHeader>&amp;CEN
Annex XXI</oddHeader>
    <oddFooter>&amp;C&amp;"Calibri"&amp;11&amp;K000000&amp;P_x000D_&amp;1#&amp;"Calibri"&amp;10&amp;K000000Internal</oddFooter>
  </headerFooter>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800-000000000000}">
  <sheetPr codeName="Sheet50">
    <pageSetUpPr fitToPage="1"/>
  </sheetPr>
  <dimension ref="A1:H27"/>
  <sheetViews>
    <sheetView showGridLines="0" showRowColHeaders="0" zoomScale="60" zoomScaleNormal="60" zoomScaleSheetLayoutView="100" zoomScalePageLayoutView="90" workbookViewId="0">
      <selection activeCell="B8" sqref="B8:H8"/>
    </sheetView>
  </sheetViews>
  <sheetFormatPr defaultColWidth="11.54296875" defaultRowHeight="14.5"/>
  <cols>
    <col min="1" max="1" width="2.54296875" style="50" customWidth="1"/>
    <col min="2" max="2" width="25.7265625" style="50" customWidth="1"/>
    <col min="3" max="8" width="20.1796875" style="50" customWidth="1"/>
    <col min="9" max="16384" width="11.54296875" style="50"/>
  </cols>
  <sheetData>
    <row r="1" spans="1:8" ht="10.15" customHeight="1"/>
    <row r="2" spans="1:8" ht="28" customHeight="1">
      <c r="B2" s="565" t="s">
        <v>1706</v>
      </c>
      <c r="C2" s="566"/>
      <c r="D2" s="566"/>
      <c r="E2" s="566"/>
      <c r="F2" s="566"/>
      <c r="G2" s="566"/>
      <c r="H2" s="566"/>
    </row>
    <row r="3" spans="1:8" ht="14.5" customHeight="1">
      <c r="B3" s="8"/>
      <c r="C3" s="8"/>
      <c r="D3" s="8"/>
      <c r="E3" s="8"/>
      <c r="F3" s="8"/>
      <c r="G3" s="8"/>
    </row>
    <row r="4" spans="1:8" ht="14.5" customHeight="1">
      <c r="B4" s="392" t="s">
        <v>1057</v>
      </c>
      <c r="C4" s="392" t="s">
        <v>1708</v>
      </c>
    </row>
    <row r="5" spans="1:8" ht="18.75" customHeight="1">
      <c r="B5" s="35"/>
      <c r="C5" s="36"/>
      <c r="D5" s="36"/>
      <c r="E5" s="36"/>
      <c r="F5" s="36"/>
      <c r="G5" s="36"/>
    </row>
    <row r="6" spans="1:8" ht="45" customHeight="1">
      <c r="C6" s="705" t="s">
        <v>521</v>
      </c>
      <c r="D6" s="706"/>
      <c r="E6" s="621" t="s">
        <v>522</v>
      </c>
      <c r="F6" s="707" t="s">
        <v>523</v>
      </c>
      <c r="G6" s="621" t="s">
        <v>524</v>
      </c>
      <c r="H6" s="707" t="s">
        <v>525</v>
      </c>
    </row>
    <row r="7" spans="1:8" ht="45" customHeight="1">
      <c r="B7" s="61"/>
      <c r="C7" s="550"/>
      <c r="D7" s="551" t="s">
        <v>526</v>
      </c>
      <c r="E7" s="622"/>
      <c r="F7" s="708"/>
      <c r="G7" s="622"/>
      <c r="H7" s="708"/>
    </row>
    <row r="8" spans="1:8" s="35" customFormat="1" ht="15" customHeight="1">
      <c r="A8" s="50"/>
      <c r="B8" s="702" t="s">
        <v>459</v>
      </c>
      <c r="C8" s="703"/>
      <c r="D8" s="703"/>
      <c r="E8" s="703"/>
      <c r="F8" s="703"/>
      <c r="G8" s="703"/>
      <c r="H8" s="704"/>
    </row>
    <row r="9" spans="1:8" s="35" customFormat="1">
      <c r="A9" s="50"/>
      <c r="B9" s="552" t="s">
        <v>407</v>
      </c>
      <c r="C9" s="252">
        <v>358</v>
      </c>
      <c r="D9" s="252"/>
      <c r="E9" s="251"/>
      <c r="F9" s="251">
        <v>5.9999999999999995E-4</v>
      </c>
      <c r="G9" s="251">
        <v>5.9999999999999995E-4</v>
      </c>
      <c r="H9" s="251">
        <v>5.9999999999999995E-4</v>
      </c>
    </row>
    <row r="10" spans="1:8">
      <c r="B10" s="553" t="s">
        <v>467</v>
      </c>
      <c r="C10" s="252">
        <v>358</v>
      </c>
      <c r="D10" s="252"/>
      <c r="E10" s="251"/>
      <c r="F10" s="251">
        <v>5.9999999999999995E-4</v>
      </c>
      <c r="G10" s="251">
        <v>5.9999999999999995E-4</v>
      </c>
      <c r="H10" s="251">
        <v>5.9999999999999995E-4</v>
      </c>
    </row>
    <row r="11" spans="1:8">
      <c r="B11" s="553" t="s">
        <v>468</v>
      </c>
      <c r="C11" s="252"/>
      <c r="D11" s="252"/>
      <c r="E11" s="251"/>
      <c r="F11" s="251"/>
      <c r="G11" s="251"/>
      <c r="H11" s="251"/>
    </row>
    <row r="12" spans="1:8">
      <c r="B12" s="552" t="s">
        <v>408</v>
      </c>
      <c r="C12" s="252">
        <v>107</v>
      </c>
      <c r="D12" s="252"/>
      <c r="E12" s="251"/>
      <c r="F12" s="251">
        <v>1.6000000000000001E-3</v>
      </c>
      <c r="G12" s="251">
        <v>1.6000000000000001E-3</v>
      </c>
      <c r="H12" s="251"/>
    </row>
    <row r="13" spans="1:8">
      <c r="B13" s="552" t="s">
        <v>409</v>
      </c>
      <c r="C13" s="252">
        <v>242</v>
      </c>
      <c r="D13" s="252"/>
      <c r="E13" s="251"/>
      <c r="F13" s="251">
        <v>3.0000000000000001E-3</v>
      </c>
      <c r="G13" s="251">
        <v>3.0000000000000001E-3</v>
      </c>
      <c r="H13" s="251"/>
    </row>
    <row r="14" spans="1:8">
      <c r="B14" s="552" t="s">
        <v>410</v>
      </c>
      <c r="C14" s="252">
        <v>326</v>
      </c>
      <c r="D14" s="252">
        <v>2</v>
      </c>
      <c r="E14" s="251">
        <v>6.1000000000000004E-3</v>
      </c>
      <c r="F14" s="251">
        <v>6.0000000000000001E-3</v>
      </c>
      <c r="G14" s="251">
        <v>6.0000000000000001E-3</v>
      </c>
      <c r="H14" s="251">
        <v>8.9999999999999993E-3</v>
      </c>
    </row>
    <row r="15" spans="1:8">
      <c r="B15" s="552" t="s">
        <v>411</v>
      </c>
      <c r="C15" s="252">
        <v>305</v>
      </c>
      <c r="D15" s="252">
        <v>2</v>
      </c>
      <c r="E15" s="251">
        <v>6.6E-3</v>
      </c>
      <c r="F15" s="251">
        <v>1.17E-2</v>
      </c>
      <c r="G15" s="251">
        <v>1.2500000000000001E-2</v>
      </c>
      <c r="H15" s="251">
        <v>1.5900000000000001E-2</v>
      </c>
    </row>
    <row r="16" spans="1:8">
      <c r="B16" s="553" t="s">
        <v>469</v>
      </c>
      <c r="C16" s="252">
        <v>178</v>
      </c>
      <c r="D16" s="252"/>
      <c r="E16" s="251"/>
      <c r="F16" s="251">
        <v>7.7000000000000002E-3</v>
      </c>
      <c r="G16" s="251">
        <v>7.9000000000000008E-3</v>
      </c>
      <c r="H16" s="251">
        <v>5.3E-3</v>
      </c>
    </row>
    <row r="17" spans="2:8">
      <c r="B17" s="553" t="s">
        <v>470</v>
      </c>
      <c r="C17" s="252">
        <v>127</v>
      </c>
      <c r="D17" s="252">
        <v>2</v>
      </c>
      <c r="E17" s="251">
        <v>1.5699999999999999E-2</v>
      </c>
      <c r="F17" s="251">
        <v>1.9E-2</v>
      </c>
      <c r="G17" s="251">
        <v>1.9E-2</v>
      </c>
      <c r="H17" s="251">
        <v>3.2199999999999999E-2</v>
      </c>
    </row>
    <row r="18" spans="2:8">
      <c r="B18" s="552" t="s">
        <v>412</v>
      </c>
      <c r="C18" s="252">
        <v>50</v>
      </c>
      <c r="D18" s="252">
        <v>2</v>
      </c>
      <c r="E18" s="251">
        <v>0.04</v>
      </c>
      <c r="F18" s="251">
        <v>0.05</v>
      </c>
      <c r="G18" s="251">
        <v>0.05</v>
      </c>
      <c r="H18" s="251">
        <v>1.83E-2</v>
      </c>
    </row>
    <row r="19" spans="2:8">
      <c r="B19" s="553" t="s">
        <v>471</v>
      </c>
      <c r="C19" s="252"/>
      <c r="D19" s="252"/>
      <c r="E19" s="251"/>
      <c r="F19" s="251"/>
      <c r="G19" s="251"/>
      <c r="H19" s="251"/>
    </row>
    <row r="20" spans="2:8">
      <c r="B20" s="553" t="s">
        <v>472</v>
      </c>
      <c r="C20" s="252">
        <v>50</v>
      </c>
      <c r="D20" s="252">
        <v>2</v>
      </c>
      <c r="E20" s="251">
        <v>0.04</v>
      </c>
      <c r="F20" s="251">
        <v>0.05</v>
      </c>
      <c r="G20" s="251">
        <v>0.05</v>
      </c>
      <c r="H20" s="251">
        <v>1.83E-2</v>
      </c>
    </row>
    <row r="21" spans="2:8">
      <c r="B21" s="552" t="s">
        <v>413</v>
      </c>
      <c r="C21" s="252">
        <v>67</v>
      </c>
      <c r="D21" s="252"/>
      <c r="E21" s="251"/>
      <c r="F21" s="251">
        <v>0.12</v>
      </c>
      <c r="G21" s="251">
        <v>0.12</v>
      </c>
      <c r="H21" s="251">
        <v>2.3300000000000001E-2</v>
      </c>
    </row>
    <row r="22" spans="2:8">
      <c r="B22" s="553" t="s">
        <v>473</v>
      </c>
      <c r="C22" s="252">
        <v>67</v>
      </c>
      <c r="D22" s="252"/>
      <c r="E22" s="251"/>
      <c r="F22" s="251">
        <v>0.12</v>
      </c>
      <c r="G22" s="251">
        <v>0.12</v>
      </c>
      <c r="H22" s="251">
        <v>2.4299999999999999E-2</v>
      </c>
    </row>
    <row r="23" spans="2:8">
      <c r="B23" s="553" t="s">
        <v>474</v>
      </c>
      <c r="C23" s="252"/>
      <c r="D23" s="252"/>
      <c r="E23" s="251"/>
      <c r="F23" s="251"/>
      <c r="G23" s="251"/>
      <c r="H23" s="251"/>
    </row>
    <row r="24" spans="2:8">
      <c r="B24" s="553" t="s">
        <v>475</v>
      </c>
      <c r="C24" s="252"/>
      <c r="D24" s="252"/>
      <c r="E24" s="251"/>
      <c r="F24" s="251"/>
      <c r="G24" s="251"/>
      <c r="H24" s="251"/>
    </row>
    <row r="25" spans="2:8">
      <c r="B25" s="552" t="s">
        <v>414</v>
      </c>
      <c r="C25" s="252">
        <v>42</v>
      </c>
      <c r="D25" s="252"/>
      <c r="E25" s="251"/>
      <c r="F25" s="251">
        <v>1</v>
      </c>
      <c r="G25" s="251">
        <v>1</v>
      </c>
      <c r="H25" s="251"/>
    </row>
    <row r="27" spans="2:8">
      <c r="B27" s="145"/>
    </row>
  </sheetData>
  <mergeCells count="7">
    <mergeCell ref="B8:H8"/>
    <mergeCell ref="B2:H2"/>
    <mergeCell ref="C6:D6"/>
    <mergeCell ref="E6:E7"/>
    <mergeCell ref="F6:F7"/>
    <mergeCell ref="G6:G7"/>
    <mergeCell ref="H6:H7"/>
  </mergeCells>
  <pageMargins left="0.70866141732283472" right="0.70866141732283472" top="0.78740157480314965" bottom="0.78740157480314965" header="0.31496062992125984" footer="0.31496062992125984"/>
  <pageSetup paperSize="9" scale="79" orientation="landscape" cellComments="asDisplayed" r:id="rId1"/>
  <headerFooter>
    <oddHeader>&amp;CEN
Annex XXI</oddHeader>
    <oddFooter>&amp;C&amp;"Calibri"&amp;11&amp;K000000&amp;P_x000D_&amp;1#&amp;"Calibri"&amp;10&amp;K000000Internal</oddFooter>
  </headerFooter>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900-000000000000}">
  <sheetPr codeName="Sheet57">
    <pageSetUpPr fitToPage="1"/>
  </sheetPr>
  <dimension ref="A1:H27"/>
  <sheetViews>
    <sheetView showGridLines="0" showRowColHeaders="0" zoomScale="60" zoomScaleNormal="60" zoomScaleSheetLayoutView="100" zoomScalePageLayoutView="90" workbookViewId="0">
      <selection activeCell="O30" sqref="O30"/>
    </sheetView>
  </sheetViews>
  <sheetFormatPr defaultColWidth="11.54296875" defaultRowHeight="14.5"/>
  <cols>
    <col min="1" max="1" width="2.54296875" style="50" customWidth="1"/>
    <col min="2" max="2" width="25.7265625" style="50" customWidth="1"/>
    <col min="3" max="8" width="20.1796875" style="50" customWidth="1"/>
    <col min="9" max="16384" width="11.54296875" style="50"/>
  </cols>
  <sheetData>
    <row r="1" spans="1:8" ht="10.15" customHeight="1"/>
    <row r="2" spans="1:8" ht="28" customHeight="1">
      <c r="B2" s="565" t="s">
        <v>1706</v>
      </c>
      <c r="C2" s="566"/>
      <c r="D2" s="566"/>
      <c r="E2" s="566"/>
      <c r="F2" s="566"/>
      <c r="G2" s="566"/>
      <c r="H2" s="566"/>
    </row>
    <row r="3" spans="1:8" ht="14.5" customHeight="1">
      <c r="B3" s="172"/>
      <c r="C3" s="8"/>
      <c r="D3" s="8"/>
      <c r="E3" s="8"/>
      <c r="F3" s="8"/>
      <c r="G3" s="8"/>
    </row>
    <row r="4" spans="1:8" ht="43" customHeight="1">
      <c r="B4" s="392" t="s">
        <v>1057</v>
      </c>
      <c r="C4" s="392" t="s">
        <v>1710</v>
      </c>
    </row>
    <row r="5" spans="1:8" ht="18.75" customHeight="1">
      <c r="B5" s="35"/>
      <c r="C5" s="36"/>
      <c r="D5" s="36"/>
      <c r="E5" s="36"/>
      <c r="F5" s="36"/>
      <c r="G5" s="36"/>
    </row>
    <row r="6" spans="1:8" ht="45" customHeight="1">
      <c r="C6" s="705" t="s">
        <v>521</v>
      </c>
      <c r="D6" s="706"/>
      <c r="E6" s="621" t="s">
        <v>522</v>
      </c>
      <c r="F6" s="707" t="s">
        <v>523</v>
      </c>
      <c r="G6" s="621" t="s">
        <v>524</v>
      </c>
      <c r="H6" s="707" t="s">
        <v>525</v>
      </c>
    </row>
    <row r="7" spans="1:8" ht="45" customHeight="1">
      <c r="B7" s="61"/>
      <c r="C7" s="550"/>
      <c r="D7" s="551" t="s">
        <v>526</v>
      </c>
      <c r="E7" s="622"/>
      <c r="F7" s="708"/>
      <c r="G7" s="622"/>
      <c r="H7" s="708"/>
    </row>
    <row r="8" spans="1:8" s="35" customFormat="1" ht="15" customHeight="1">
      <c r="A8" s="50"/>
      <c r="B8" s="702" t="s">
        <v>459</v>
      </c>
      <c r="C8" s="703"/>
      <c r="D8" s="703"/>
      <c r="E8" s="703"/>
      <c r="F8" s="703"/>
      <c r="G8" s="703"/>
      <c r="H8" s="704"/>
    </row>
    <row r="9" spans="1:8" s="35" customFormat="1">
      <c r="A9" s="50"/>
      <c r="B9" s="552" t="s">
        <v>407</v>
      </c>
      <c r="C9" s="252">
        <v>5964</v>
      </c>
      <c r="D9" s="252">
        <v>2</v>
      </c>
      <c r="E9" s="251">
        <v>2.9999999999999997E-4</v>
      </c>
      <c r="F9" s="251">
        <v>8.0000000000000004E-4</v>
      </c>
      <c r="G9" s="251">
        <v>8.0000000000000004E-4</v>
      </c>
      <c r="H9" s="251">
        <v>8.9999999999999998E-4</v>
      </c>
    </row>
    <row r="10" spans="1:8">
      <c r="B10" s="553" t="s">
        <v>467</v>
      </c>
      <c r="C10" s="252">
        <v>4241</v>
      </c>
      <c r="D10" s="252">
        <v>2</v>
      </c>
      <c r="E10" s="251">
        <v>5.0000000000000001E-4</v>
      </c>
      <c r="F10" s="251">
        <v>5.9999999999999995E-4</v>
      </c>
      <c r="G10" s="251">
        <v>5.9999999999999995E-4</v>
      </c>
      <c r="H10" s="251">
        <v>1E-3</v>
      </c>
    </row>
    <row r="11" spans="1:8">
      <c r="B11" s="553" t="s">
        <v>468</v>
      </c>
      <c r="C11" s="252">
        <v>1723</v>
      </c>
      <c r="D11" s="252"/>
      <c r="E11" s="251"/>
      <c r="F11" s="251">
        <v>1.4E-3</v>
      </c>
      <c r="G11" s="251">
        <v>1.2999999999999999E-3</v>
      </c>
      <c r="H11" s="251">
        <v>6.9999999999999999E-4</v>
      </c>
    </row>
    <row r="12" spans="1:8">
      <c r="B12" s="552" t="s">
        <v>408</v>
      </c>
      <c r="C12" s="252">
        <v>9299</v>
      </c>
      <c r="D12" s="252">
        <v>8</v>
      </c>
      <c r="E12" s="251">
        <v>8.9999999999999998E-4</v>
      </c>
      <c r="F12" s="251">
        <v>1.6999999999999999E-3</v>
      </c>
      <c r="G12" s="251">
        <v>1.6999999999999999E-3</v>
      </c>
      <c r="H12" s="251">
        <v>1.5E-3</v>
      </c>
    </row>
    <row r="13" spans="1:8">
      <c r="B13" s="552" t="s">
        <v>409</v>
      </c>
      <c r="C13" s="252">
        <v>7899</v>
      </c>
      <c r="D13" s="252">
        <v>41</v>
      </c>
      <c r="E13" s="251">
        <v>5.1999999999999998E-3</v>
      </c>
      <c r="F13" s="251">
        <v>3.0999999999999999E-3</v>
      </c>
      <c r="G13" s="251">
        <v>3.0999999999999999E-3</v>
      </c>
      <c r="H13" s="251">
        <v>7.3000000000000001E-3</v>
      </c>
    </row>
    <row r="14" spans="1:8">
      <c r="B14" s="552" t="s">
        <v>410</v>
      </c>
      <c r="C14" s="252">
        <v>2786</v>
      </c>
      <c r="D14" s="252">
        <v>8</v>
      </c>
      <c r="E14" s="251">
        <v>2.8999999999999998E-3</v>
      </c>
      <c r="F14" s="251">
        <v>6.1000000000000004E-3</v>
      </c>
      <c r="G14" s="251">
        <v>6.0000000000000001E-3</v>
      </c>
      <c r="H14" s="251">
        <v>3.8999999999999998E-3</v>
      </c>
    </row>
    <row r="15" spans="1:8">
      <c r="B15" s="552" t="s">
        <v>411</v>
      </c>
      <c r="C15" s="252">
        <v>6415</v>
      </c>
      <c r="D15" s="252">
        <v>53</v>
      </c>
      <c r="E15" s="251">
        <v>8.3000000000000001E-3</v>
      </c>
      <c r="F15" s="251">
        <v>1.55E-2</v>
      </c>
      <c r="G15" s="251">
        <v>1.54E-2</v>
      </c>
      <c r="H15" s="251">
        <v>1.2699999999999999E-2</v>
      </c>
    </row>
    <row r="16" spans="1:8">
      <c r="B16" s="553" t="s">
        <v>469</v>
      </c>
      <c r="C16" s="252">
        <v>2626</v>
      </c>
      <c r="D16" s="252">
        <v>25</v>
      </c>
      <c r="E16" s="251">
        <v>9.4999999999999998E-3</v>
      </c>
      <c r="F16" s="251">
        <v>9.7000000000000003E-3</v>
      </c>
      <c r="G16" s="251">
        <v>9.9000000000000008E-3</v>
      </c>
      <c r="H16" s="251">
        <v>1.34E-2</v>
      </c>
    </row>
    <row r="17" spans="2:8">
      <c r="B17" s="553" t="s">
        <v>470</v>
      </c>
      <c r="C17" s="252">
        <v>3789</v>
      </c>
      <c r="D17" s="252">
        <v>28</v>
      </c>
      <c r="E17" s="251">
        <v>7.4000000000000003E-3</v>
      </c>
      <c r="F17" s="251">
        <v>1.9199999999999998E-2</v>
      </c>
      <c r="G17" s="251">
        <v>1.9199999999999998E-2</v>
      </c>
      <c r="H17" s="251">
        <v>1.23E-2</v>
      </c>
    </row>
    <row r="18" spans="2:8">
      <c r="B18" s="552" t="s">
        <v>412</v>
      </c>
      <c r="C18" s="252">
        <v>1090</v>
      </c>
      <c r="D18" s="252">
        <v>35</v>
      </c>
      <c r="E18" s="251">
        <v>3.2099999999999997E-2</v>
      </c>
      <c r="F18" s="251">
        <v>4.8800000000000003E-2</v>
      </c>
      <c r="G18" s="251">
        <v>4.6399999999999997E-2</v>
      </c>
      <c r="H18" s="251">
        <v>6.0600000000000001E-2</v>
      </c>
    </row>
    <row r="19" spans="2:8">
      <c r="B19" s="553" t="s">
        <v>471</v>
      </c>
      <c r="C19" s="252">
        <v>582</v>
      </c>
      <c r="D19" s="252">
        <v>14</v>
      </c>
      <c r="E19" s="251">
        <v>2.41E-2</v>
      </c>
      <c r="F19" s="251">
        <v>3.5000000000000003E-2</v>
      </c>
      <c r="G19" s="251">
        <v>3.5400000000000001E-2</v>
      </c>
      <c r="H19" s="251">
        <v>6.8000000000000005E-2</v>
      </c>
    </row>
    <row r="20" spans="2:8">
      <c r="B20" s="553" t="s">
        <v>472</v>
      </c>
      <c r="C20" s="252">
        <v>508</v>
      </c>
      <c r="D20" s="252">
        <v>21</v>
      </c>
      <c r="E20" s="251">
        <v>4.1300000000000003E-2</v>
      </c>
      <c r="F20" s="251">
        <v>5.9700000000000003E-2</v>
      </c>
      <c r="G20" s="251">
        <v>5.8900000000000001E-2</v>
      </c>
      <c r="H20" s="251">
        <v>5.8000000000000003E-2</v>
      </c>
    </row>
    <row r="21" spans="2:8">
      <c r="B21" s="552" t="s">
        <v>413</v>
      </c>
      <c r="C21" s="252">
        <v>1229</v>
      </c>
      <c r="D21" s="252">
        <v>141</v>
      </c>
      <c r="E21" s="251">
        <v>0.1147</v>
      </c>
      <c r="F21" s="251">
        <v>0.1547</v>
      </c>
      <c r="G21" s="251">
        <v>0.1588</v>
      </c>
      <c r="H21" s="251">
        <v>0.1192</v>
      </c>
    </row>
    <row r="22" spans="2:8">
      <c r="B22" s="553" t="s">
        <v>473</v>
      </c>
      <c r="C22" s="252">
        <v>1000</v>
      </c>
      <c r="D22" s="252">
        <v>79</v>
      </c>
      <c r="E22" s="251">
        <v>7.9000000000000001E-2</v>
      </c>
      <c r="F22" s="251">
        <v>0.12130000000000001</v>
      </c>
      <c r="G22" s="251">
        <v>0.123</v>
      </c>
      <c r="H22" s="251">
        <v>8.1199999999999994E-2</v>
      </c>
    </row>
    <row r="23" spans="2:8">
      <c r="B23" s="553" t="s">
        <v>474</v>
      </c>
      <c r="C23" s="252">
        <v>148</v>
      </c>
      <c r="D23" s="252">
        <v>35</v>
      </c>
      <c r="E23" s="251">
        <v>0.23649999999999999</v>
      </c>
      <c r="F23" s="251">
        <v>0.20949999999999999</v>
      </c>
      <c r="G23" s="251">
        <v>0.217</v>
      </c>
      <c r="H23" s="251">
        <v>0.1817</v>
      </c>
    </row>
    <row r="24" spans="2:8">
      <c r="B24" s="553" t="s">
        <v>475</v>
      </c>
      <c r="C24" s="252">
        <v>81</v>
      </c>
      <c r="D24" s="252">
        <v>27</v>
      </c>
      <c r="E24" s="251">
        <v>0.33329999999999999</v>
      </c>
      <c r="F24" s="251">
        <v>0.51070000000000004</v>
      </c>
      <c r="G24" s="251">
        <v>0.49409999999999998</v>
      </c>
      <c r="H24" s="251">
        <v>0.28910000000000002</v>
      </c>
    </row>
    <row r="25" spans="2:8">
      <c r="B25" s="552" t="s">
        <v>414</v>
      </c>
      <c r="C25" s="252">
        <v>786</v>
      </c>
      <c r="D25" s="252"/>
      <c r="E25" s="251"/>
      <c r="F25" s="251">
        <v>1</v>
      </c>
      <c r="G25" s="251">
        <v>1</v>
      </c>
      <c r="H25" s="251"/>
    </row>
    <row r="27" spans="2:8">
      <c r="B27" s="145"/>
    </row>
  </sheetData>
  <mergeCells count="7">
    <mergeCell ref="B8:H8"/>
    <mergeCell ref="B2:H2"/>
    <mergeCell ref="C6:D6"/>
    <mergeCell ref="E6:E7"/>
    <mergeCell ref="F6:F7"/>
    <mergeCell ref="G6:G7"/>
    <mergeCell ref="H6:H7"/>
  </mergeCells>
  <pageMargins left="0.70866141732283472" right="0.70866141732283472" top="0.78740157480314965" bottom="0.78740157480314965" header="0.31496062992125984" footer="0.31496062992125984"/>
  <pageSetup paperSize="9" scale="79" orientation="landscape" cellComments="asDisplayed" r:id="rId1"/>
  <headerFooter>
    <oddHeader>&amp;CEN
Annex XXI</oddHeader>
    <oddFooter>&amp;C&amp;"Calibri"&amp;11&amp;K000000&amp;P_x000D_&amp;1#&amp;"Calibri"&amp;10&amp;K000000Internal</oddFooter>
  </headerFooter>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A00-000000000000}">
  <sheetPr codeName="Sheet58">
    <pageSetUpPr fitToPage="1"/>
  </sheetPr>
  <dimension ref="A1:H27"/>
  <sheetViews>
    <sheetView showGridLines="0" showRowColHeaders="0" zoomScale="60" zoomScaleNormal="60" zoomScaleSheetLayoutView="100" zoomScalePageLayoutView="90" workbookViewId="0">
      <selection activeCell="B4" sqref="B4:C4"/>
    </sheetView>
  </sheetViews>
  <sheetFormatPr defaultColWidth="11.54296875" defaultRowHeight="14.5"/>
  <cols>
    <col min="1" max="1" width="2.54296875" style="50" customWidth="1"/>
    <col min="2" max="2" width="25.7265625" style="50" customWidth="1"/>
    <col min="3" max="8" width="20.1796875" style="50" customWidth="1"/>
    <col min="9" max="16384" width="11.54296875" style="50"/>
  </cols>
  <sheetData>
    <row r="1" spans="1:8" ht="10.15" customHeight="1"/>
    <row r="2" spans="1:8" ht="28" customHeight="1">
      <c r="B2" s="565" t="s">
        <v>1706</v>
      </c>
      <c r="C2" s="566"/>
      <c r="D2" s="566"/>
      <c r="E2" s="566"/>
      <c r="F2" s="566"/>
      <c r="G2" s="566"/>
      <c r="H2" s="566"/>
    </row>
    <row r="3" spans="1:8" ht="14.5" customHeight="1">
      <c r="B3" s="172"/>
      <c r="C3" s="8"/>
      <c r="D3" s="8"/>
      <c r="E3" s="8"/>
      <c r="F3" s="8"/>
      <c r="G3" s="8"/>
    </row>
    <row r="4" spans="1:8" ht="41" customHeight="1">
      <c r="B4" s="392" t="s">
        <v>1057</v>
      </c>
      <c r="C4" s="392" t="s">
        <v>1709</v>
      </c>
    </row>
    <row r="5" spans="1:8" ht="18.75" customHeight="1">
      <c r="B5" s="35"/>
      <c r="C5" s="36"/>
      <c r="D5" s="36"/>
      <c r="E5" s="36"/>
      <c r="F5" s="36"/>
      <c r="G5" s="36"/>
    </row>
    <row r="6" spans="1:8" ht="45" customHeight="1">
      <c r="C6" s="705" t="s">
        <v>521</v>
      </c>
      <c r="D6" s="706"/>
      <c r="E6" s="621" t="s">
        <v>522</v>
      </c>
      <c r="F6" s="707" t="s">
        <v>523</v>
      </c>
      <c r="G6" s="621" t="s">
        <v>524</v>
      </c>
      <c r="H6" s="707" t="s">
        <v>525</v>
      </c>
    </row>
    <row r="7" spans="1:8" ht="45" customHeight="1">
      <c r="B7" s="61"/>
      <c r="C7" s="550"/>
      <c r="D7" s="551" t="s">
        <v>526</v>
      </c>
      <c r="E7" s="622"/>
      <c r="F7" s="708"/>
      <c r="G7" s="622"/>
      <c r="H7" s="708"/>
    </row>
    <row r="8" spans="1:8" s="35" customFormat="1" ht="15" customHeight="1">
      <c r="A8" s="50"/>
      <c r="B8" s="709" t="s">
        <v>459</v>
      </c>
      <c r="C8" s="710"/>
      <c r="D8" s="710"/>
      <c r="E8" s="710"/>
      <c r="F8" s="710"/>
      <c r="G8" s="710"/>
      <c r="H8" s="711"/>
    </row>
    <row r="9" spans="1:8" s="35" customFormat="1">
      <c r="A9" s="50"/>
      <c r="B9" s="552" t="s">
        <v>407</v>
      </c>
      <c r="C9" s="252">
        <v>238988</v>
      </c>
      <c r="D9" s="252">
        <v>135</v>
      </c>
      <c r="E9" s="251">
        <v>5.9999999999999995E-4</v>
      </c>
      <c r="F9" s="251">
        <v>6.9999999999999999E-4</v>
      </c>
      <c r="G9" s="251">
        <v>6.9999999999999999E-4</v>
      </c>
      <c r="H9" s="251">
        <v>1E-3</v>
      </c>
    </row>
    <row r="10" spans="1:8">
      <c r="B10" s="553" t="s">
        <v>467</v>
      </c>
      <c r="C10" s="252">
        <v>171553</v>
      </c>
      <c r="D10" s="252">
        <v>55</v>
      </c>
      <c r="E10" s="251">
        <v>2.9999999999999997E-4</v>
      </c>
      <c r="F10" s="251">
        <v>5.0000000000000001E-4</v>
      </c>
      <c r="G10" s="251">
        <v>5.0000000000000001E-4</v>
      </c>
      <c r="H10" s="251">
        <v>8.0000000000000004E-4</v>
      </c>
    </row>
    <row r="11" spans="1:8">
      <c r="B11" s="553" t="s">
        <v>468</v>
      </c>
      <c r="C11" s="252">
        <v>67435</v>
      </c>
      <c r="D11" s="252">
        <v>80</v>
      </c>
      <c r="E11" s="251">
        <v>1.1999999999999999E-3</v>
      </c>
      <c r="F11" s="251">
        <v>1.1999999999999999E-3</v>
      </c>
      <c r="G11" s="251">
        <v>1.2999999999999999E-3</v>
      </c>
      <c r="H11" s="251">
        <v>2.5000000000000001E-3</v>
      </c>
    </row>
    <row r="12" spans="1:8">
      <c r="B12" s="552" t="s">
        <v>408</v>
      </c>
      <c r="C12" s="252">
        <v>14341</v>
      </c>
      <c r="D12" s="252">
        <v>25</v>
      </c>
      <c r="E12" s="251">
        <v>1.6999999999999999E-3</v>
      </c>
      <c r="F12" s="251">
        <v>1.9E-3</v>
      </c>
      <c r="G12" s="251">
        <v>1.9E-3</v>
      </c>
      <c r="H12" s="251">
        <v>2.7000000000000001E-3</v>
      </c>
    </row>
    <row r="13" spans="1:8">
      <c r="B13" s="552" t="s">
        <v>409</v>
      </c>
      <c r="C13" s="252">
        <v>32861</v>
      </c>
      <c r="D13" s="252">
        <v>116</v>
      </c>
      <c r="E13" s="251">
        <v>3.5000000000000001E-3</v>
      </c>
      <c r="F13" s="251">
        <v>3.3999999999999998E-3</v>
      </c>
      <c r="G13" s="251">
        <v>3.3999999999999998E-3</v>
      </c>
      <c r="H13" s="251">
        <v>5.1999999999999998E-3</v>
      </c>
    </row>
    <row r="14" spans="1:8">
      <c r="B14" s="552" t="s">
        <v>410</v>
      </c>
      <c r="C14" s="252">
        <v>4914</v>
      </c>
      <c r="D14" s="252">
        <v>35</v>
      </c>
      <c r="E14" s="251">
        <v>7.1000000000000004E-3</v>
      </c>
      <c r="F14" s="251">
        <v>6.1000000000000004E-3</v>
      </c>
      <c r="G14" s="251">
        <v>6.1999999999999998E-3</v>
      </c>
      <c r="H14" s="251">
        <v>5.5999999999999999E-3</v>
      </c>
    </row>
    <row r="15" spans="1:8">
      <c r="B15" s="552" t="s">
        <v>411</v>
      </c>
      <c r="C15" s="252">
        <v>19336</v>
      </c>
      <c r="D15" s="252">
        <v>243</v>
      </c>
      <c r="E15" s="251">
        <v>1.26E-2</v>
      </c>
      <c r="F15" s="251">
        <v>1.0800000000000001E-2</v>
      </c>
      <c r="G15" s="251">
        <v>1.0999999999999999E-2</v>
      </c>
      <c r="H15" s="251">
        <v>1.4800000000000001E-2</v>
      </c>
    </row>
    <row r="16" spans="1:8">
      <c r="B16" s="553" t="s">
        <v>469</v>
      </c>
      <c r="C16" s="252">
        <v>18083</v>
      </c>
      <c r="D16" s="252">
        <v>204</v>
      </c>
      <c r="E16" s="251">
        <v>1.1299999999999999E-2</v>
      </c>
      <c r="F16" s="251">
        <v>1.03E-2</v>
      </c>
      <c r="G16" s="251">
        <v>1.03E-2</v>
      </c>
      <c r="H16" s="251">
        <v>1.24E-2</v>
      </c>
    </row>
    <row r="17" spans="2:8">
      <c r="B17" s="553" t="s">
        <v>470</v>
      </c>
      <c r="C17" s="252">
        <v>1253</v>
      </c>
      <c r="D17" s="252">
        <v>39</v>
      </c>
      <c r="E17" s="251">
        <v>3.1099999999999999E-2</v>
      </c>
      <c r="F17" s="251">
        <v>2.0500000000000001E-2</v>
      </c>
      <c r="G17" s="251">
        <v>2.0500000000000001E-2</v>
      </c>
      <c r="H17" s="251">
        <v>2.3599999999999999E-2</v>
      </c>
    </row>
    <row r="18" spans="2:8">
      <c r="B18" s="552" t="s">
        <v>412</v>
      </c>
      <c r="C18" s="252">
        <v>9525</v>
      </c>
      <c r="D18" s="252">
        <v>509</v>
      </c>
      <c r="E18" s="251">
        <v>5.3400000000000003E-2</v>
      </c>
      <c r="F18" s="251">
        <v>4.7199999999999999E-2</v>
      </c>
      <c r="G18" s="251">
        <v>4.82E-2</v>
      </c>
      <c r="H18" s="251">
        <v>3.95E-2</v>
      </c>
    </row>
    <row r="19" spans="2:8">
      <c r="B19" s="553" t="s">
        <v>471</v>
      </c>
      <c r="C19" s="252">
        <v>6634</v>
      </c>
      <c r="D19" s="252">
        <v>272</v>
      </c>
      <c r="E19" s="251">
        <v>4.1000000000000002E-2</v>
      </c>
      <c r="F19" s="251">
        <v>3.5400000000000001E-2</v>
      </c>
      <c r="G19" s="251">
        <v>3.61E-2</v>
      </c>
      <c r="H19" s="251">
        <v>3.3300000000000003E-2</v>
      </c>
    </row>
    <row r="20" spans="2:8">
      <c r="B20" s="553" t="s">
        <v>472</v>
      </c>
      <c r="C20" s="252">
        <v>2891</v>
      </c>
      <c r="D20" s="252">
        <v>237</v>
      </c>
      <c r="E20" s="251">
        <v>8.2000000000000003E-2</v>
      </c>
      <c r="F20" s="251">
        <v>7.7700000000000005E-2</v>
      </c>
      <c r="G20" s="251">
        <v>7.5700000000000003E-2</v>
      </c>
      <c r="H20" s="251">
        <v>4.8399999999999999E-2</v>
      </c>
    </row>
    <row r="21" spans="2:8">
      <c r="B21" s="552" t="s">
        <v>413</v>
      </c>
      <c r="C21" s="252">
        <v>3139</v>
      </c>
      <c r="D21" s="252">
        <v>504</v>
      </c>
      <c r="E21" s="251">
        <v>0.16059999999999999</v>
      </c>
      <c r="F21" s="251">
        <v>0.20649999999999999</v>
      </c>
      <c r="G21" s="251">
        <v>0.19400000000000001</v>
      </c>
      <c r="H21" s="251">
        <v>0.14530000000000001</v>
      </c>
    </row>
    <row r="22" spans="2:8">
      <c r="B22" s="553" t="s">
        <v>473</v>
      </c>
      <c r="C22" s="252">
        <v>1749</v>
      </c>
      <c r="D22" s="252">
        <v>228</v>
      </c>
      <c r="E22" s="251">
        <v>0.13039999999999999</v>
      </c>
      <c r="F22" s="251">
        <v>0.1241</v>
      </c>
      <c r="G22" s="251">
        <v>0.1249</v>
      </c>
      <c r="H22" s="251">
        <v>8.0500000000000002E-2</v>
      </c>
    </row>
    <row r="23" spans="2:8">
      <c r="B23" s="553" t="s">
        <v>474</v>
      </c>
      <c r="C23" s="252">
        <v>975</v>
      </c>
      <c r="D23" s="252">
        <v>151</v>
      </c>
      <c r="E23" s="251">
        <v>0.15490000000000001</v>
      </c>
      <c r="F23" s="251">
        <v>0.23300000000000001</v>
      </c>
      <c r="G23" s="251">
        <v>0.23169999999999999</v>
      </c>
      <c r="H23" s="251">
        <v>0.19170000000000001</v>
      </c>
    </row>
    <row r="24" spans="2:8">
      <c r="B24" s="553" t="s">
        <v>475</v>
      </c>
      <c r="C24" s="252">
        <v>415</v>
      </c>
      <c r="D24" s="252">
        <v>125</v>
      </c>
      <c r="E24" s="251">
        <v>0.30120000000000002</v>
      </c>
      <c r="F24" s="251">
        <v>0.41189999999999999</v>
      </c>
      <c r="G24" s="251">
        <v>0.39650000000000002</v>
      </c>
      <c r="H24" s="251">
        <v>0.36120000000000002</v>
      </c>
    </row>
    <row r="25" spans="2:8">
      <c r="B25" s="552" t="s">
        <v>414</v>
      </c>
      <c r="C25" s="252">
        <v>3231</v>
      </c>
      <c r="D25" s="252">
        <v>2</v>
      </c>
      <c r="E25" s="251">
        <v>5.9999999999999995E-4</v>
      </c>
      <c r="F25" s="251">
        <v>1</v>
      </c>
      <c r="G25" s="251">
        <v>1</v>
      </c>
      <c r="H25" s="251">
        <v>1E-4</v>
      </c>
    </row>
    <row r="27" spans="2:8">
      <c r="B27" s="145"/>
    </row>
  </sheetData>
  <mergeCells count="7">
    <mergeCell ref="B8:H8"/>
    <mergeCell ref="B2:H2"/>
    <mergeCell ref="C6:D6"/>
    <mergeCell ref="E6:E7"/>
    <mergeCell ref="F6:F7"/>
    <mergeCell ref="G6:G7"/>
    <mergeCell ref="H6:H7"/>
  </mergeCells>
  <pageMargins left="0.70866141732283472" right="0.70866141732283472" top="0.78740157480314965" bottom="0.78740157480314965" header="0.31496062992125984" footer="0.31496062992125984"/>
  <pageSetup paperSize="9" scale="79" orientation="landscape" cellComments="asDisplayed" r:id="rId1"/>
  <headerFooter>
    <oddHeader>&amp;CEN
Annex XXI</oddHeader>
    <oddFooter>&amp;C&amp;"Calibri"&amp;11&amp;K000000&amp;P_x000D_&amp;1#&amp;"Calibri"&amp;10&amp;K000000Internal</oddFooter>
  </headerFooter>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B00-000000000000}">
  <sheetPr codeName="Sheet63">
    <pageSetUpPr fitToPage="1"/>
  </sheetPr>
  <dimension ref="A1:H27"/>
  <sheetViews>
    <sheetView showGridLines="0" showRowColHeaders="0" zoomScale="60" zoomScaleNormal="60" zoomScaleSheetLayoutView="100" zoomScalePageLayoutView="90" workbookViewId="0">
      <selection activeCell="B4" sqref="B4:C4"/>
    </sheetView>
  </sheetViews>
  <sheetFormatPr defaultColWidth="11.54296875" defaultRowHeight="14.5"/>
  <cols>
    <col min="1" max="1" width="2.54296875" style="50" customWidth="1"/>
    <col min="2" max="2" width="25.7265625" style="50" customWidth="1"/>
    <col min="3" max="8" width="20.1796875" style="50" customWidth="1"/>
    <col min="9" max="16384" width="11.54296875" style="50"/>
  </cols>
  <sheetData>
    <row r="1" spans="1:8" ht="10.15" customHeight="1"/>
    <row r="2" spans="1:8" ht="28" customHeight="1">
      <c r="B2" s="565" t="s">
        <v>1706</v>
      </c>
      <c r="C2" s="566"/>
      <c r="D2" s="566"/>
      <c r="E2" s="566"/>
      <c r="F2" s="566"/>
      <c r="G2" s="566"/>
      <c r="H2" s="566"/>
    </row>
    <row r="3" spans="1:8" ht="14.5" customHeight="1">
      <c r="B3" s="8"/>
      <c r="C3" s="8"/>
      <c r="D3" s="8"/>
      <c r="E3" s="8"/>
      <c r="F3" s="8"/>
      <c r="G3" s="8"/>
    </row>
    <row r="4" spans="1:8" ht="14.5" customHeight="1">
      <c r="B4" s="392" t="s">
        <v>1057</v>
      </c>
      <c r="C4" s="392" t="s">
        <v>1712</v>
      </c>
    </row>
    <row r="5" spans="1:8" ht="18.75" customHeight="1">
      <c r="B5" s="35"/>
      <c r="C5" s="36"/>
      <c r="D5" s="36"/>
      <c r="E5" s="36"/>
      <c r="F5" s="36"/>
      <c r="G5" s="36"/>
    </row>
    <row r="6" spans="1:8" ht="45" customHeight="1">
      <c r="C6" s="705" t="s">
        <v>521</v>
      </c>
      <c r="D6" s="706"/>
      <c r="E6" s="621" t="s">
        <v>522</v>
      </c>
      <c r="F6" s="707" t="s">
        <v>523</v>
      </c>
      <c r="G6" s="621" t="s">
        <v>524</v>
      </c>
      <c r="H6" s="707" t="s">
        <v>525</v>
      </c>
    </row>
    <row r="7" spans="1:8" ht="45" customHeight="1">
      <c r="B7" s="61"/>
      <c r="C7" s="550"/>
      <c r="D7" s="551" t="s">
        <v>526</v>
      </c>
      <c r="E7" s="622"/>
      <c r="F7" s="708"/>
      <c r="G7" s="622"/>
      <c r="H7" s="708"/>
    </row>
    <row r="8" spans="1:8" s="35" customFormat="1" ht="15" customHeight="1">
      <c r="A8" s="50"/>
      <c r="B8" s="702" t="s">
        <v>459</v>
      </c>
      <c r="C8" s="703"/>
      <c r="D8" s="703"/>
      <c r="E8" s="703"/>
      <c r="F8" s="703"/>
      <c r="G8" s="703"/>
      <c r="H8" s="704"/>
    </row>
    <row r="9" spans="1:8" s="35" customFormat="1">
      <c r="A9" s="50"/>
      <c r="B9" s="552" t="s">
        <v>407</v>
      </c>
      <c r="C9" s="252">
        <v>6422</v>
      </c>
      <c r="D9" s="252">
        <v>3</v>
      </c>
      <c r="E9" s="251">
        <v>5.0000000000000001E-4</v>
      </c>
      <c r="F9" s="251">
        <v>6.9999999999999999E-4</v>
      </c>
      <c r="G9" s="251">
        <v>8.0000000000000004E-4</v>
      </c>
      <c r="H9" s="251">
        <v>8.0000000000000004E-4</v>
      </c>
    </row>
    <row r="10" spans="1:8">
      <c r="B10" s="553" t="s">
        <v>467</v>
      </c>
      <c r="C10" s="252">
        <v>4806</v>
      </c>
      <c r="D10" s="252"/>
      <c r="E10" s="251"/>
      <c r="F10" s="251">
        <v>5.9999999999999995E-4</v>
      </c>
      <c r="G10" s="251">
        <v>5.9999999999999995E-4</v>
      </c>
      <c r="H10" s="251">
        <v>5.9999999999999995E-4</v>
      </c>
    </row>
    <row r="11" spans="1:8">
      <c r="B11" s="553" t="s">
        <v>468</v>
      </c>
      <c r="C11" s="252">
        <v>1616</v>
      </c>
      <c r="D11" s="252">
        <v>3</v>
      </c>
      <c r="E11" s="251">
        <v>1.9E-3</v>
      </c>
      <c r="F11" s="251">
        <v>1.2999999999999999E-3</v>
      </c>
      <c r="G11" s="251">
        <v>1.2999999999999999E-3</v>
      </c>
      <c r="H11" s="251">
        <v>2.8E-3</v>
      </c>
    </row>
    <row r="12" spans="1:8">
      <c r="B12" s="552" t="s">
        <v>408</v>
      </c>
      <c r="C12" s="252">
        <v>4085</v>
      </c>
      <c r="D12" s="252">
        <v>4</v>
      </c>
      <c r="E12" s="251">
        <v>1E-3</v>
      </c>
      <c r="F12" s="251">
        <v>1.6999999999999999E-3</v>
      </c>
      <c r="G12" s="251">
        <v>1.8E-3</v>
      </c>
      <c r="H12" s="251">
        <v>1E-3</v>
      </c>
    </row>
    <row r="13" spans="1:8">
      <c r="B13" s="552" t="s">
        <v>409</v>
      </c>
      <c r="C13" s="252">
        <v>7084</v>
      </c>
      <c r="D13" s="252">
        <v>8</v>
      </c>
      <c r="E13" s="251">
        <v>1.1000000000000001E-3</v>
      </c>
      <c r="F13" s="251">
        <v>3.0999999999999999E-3</v>
      </c>
      <c r="G13" s="251">
        <v>3.2000000000000002E-3</v>
      </c>
      <c r="H13" s="251">
        <v>4.1999999999999997E-3</v>
      </c>
    </row>
    <row r="14" spans="1:8">
      <c r="B14" s="552" t="s">
        <v>410</v>
      </c>
      <c r="C14" s="252">
        <v>3850</v>
      </c>
      <c r="D14" s="252">
        <v>14</v>
      </c>
      <c r="E14" s="251">
        <v>3.5999999999999999E-3</v>
      </c>
      <c r="F14" s="251">
        <v>6.0000000000000001E-3</v>
      </c>
      <c r="G14" s="251">
        <v>6.1000000000000004E-3</v>
      </c>
      <c r="H14" s="251">
        <v>2.7000000000000001E-3</v>
      </c>
    </row>
    <row r="15" spans="1:8">
      <c r="B15" s="552" t="s">
        <v>411</v>
      </c>
      <c r="C15" s="252">
        <v>6122</v>
      </c>
      <c r="D15" s="252">
        <v>57</v>
      </c>
      <c r="E15" s="251">
        <v>9.2999999999999992E-3</v>
      </c>
      <c r="F15" s="251">
        <v>1.2800000000000001E-2</v>
      </c>
      <c r="G15" s="251">
        <v>1.3299999999999999E-2</v>
      </c>
      <c r="H15" s="251">
        <v>1.12E-2</v>
      </c>
    </row>
    <row r="16" spans="1:8">
      <c r="B16" s="553" t="s">
        <v>469</v>
      </c>
      <c r="C16" s="252">
        <v>3981</v>
      </c>
      <c r="D16" s="252">
        <v>33</v>
      </c>
      <c r="E16" s="251">
        <v>8.3000000000000001E-3</v>
      </c>
      <c r="F16" s="251">
        <v>9.1999999999999998E-3</v>
      </c>
      <c r="G16" s="251">
        <v>0.01</v>
      </c>
      <c r="H16" s="251">
        <v>9.1999999999999998E-3</v>
      </c>
    </row>
    <row r="17" spans="2:8">
      <c r="B17" s="553" t="s">
        <v>470</v>
      </c>
      <c r="C17" s="252">
        <v>2141</v>
      </c>
      <c r="D17" s="252">
        <v>24</v>
      </c>
      <c r="E17" s="251">
        <v>1.12E-2</v>
      </c>
      <c r="F17" s="251">
        <v>1.9199999999999998E-2</v>
      </c>
      <c r="G17" s="251">
        <v>1.95E-2</v>
      </c>
      <c r="H17" s="251">
        <v>1.43E-2</v>
      </c>
    </row>
    <row r="18" spans="2:8">
      <c r="B18" s="552" t="s">
        <v>412</v>
      </c>
      <c r="C18" s="252">
        <v>1545</v>
      </c>
      <c r="D18" s="252">
        <v>61</v>
      </c>
      <c r="E18" s="251">
        <v>3.95E-2</v>
      </c>
      <c r="F18" s="251">
        <v>4.6800000000000001E-2</v>
      </c>
      <c r="G18" s="251">
        <v>4.6600000000000003E-2</v>
      </c>
      <c r="H18" s="251">
        <v>4.5900000000000003E-2</v>
      </c>
    </row>
    <row r="19" spans="2:8">
      <c r="B19" s="553" t="s">
        <v>471</v>
      </c>
      <c r="C19" s="252">
        <v>780</v>
      </c>
      <c r="D19" s="252">
        <v>24</v>
      </c>
      <c r="E19" s="251">
        <v>3.0800000000000001E-2</v>
      </c>
      <c r="F19" s="251">
        <v>3.3399999999999999E-2</v>
      </c>
      <c r="G19" s="251">
        <v>3.39E-2</v>
      </c>
      <c r="H19" s="251">
        <v>3.8600000000000002E-2</v>
      </c>
    </row>
    <row r="20" spans="2:8">
      <c r="B20" s="553" t="s">
        <v>472</v>
      </c>
      <c r="C20" s="252">
        <v>765</v>
      </c>
      <c r="D20" s="252">
        <v>37</v>
      </c>
      <c r="E20" s="251">
        <v>4.8399999999999999E-2</v>
      </c>
      <c r="F20" s="251">
        <v>5.3499999999999999E-2</v>
      </c>
      <c r="G20" s="251">
        <v>5.96E-2</v>
      </c>
      <c r="H20" s="251">
        <v>4.8099999999999997E-2</v>
      </c>
    </row>
    <row r="21" spans="2:8">
      <c r="B21" s="552" t="s">
        <v>413</v>
      </c>
      <c r="C21" s="252">
        <v>1212</v>
      </c>
      <c r="D21" s="252">
        <v>139</v>
      </c>
      <c r="E21" s="251">
        <v>0.1147</v>
      </c>
      <c r="F21" s="251">
        <v>0.14080000000000001</v>
      </c>
      <c r="G21" s="251">
        <v>0.19159999999999999</v>
      </c>
      <c r="H21" s="251">
        <v>0.12959999999999999</v>
      </c>
    </row>
    <row r="22" spans="2:8">
      <c r="B22" s="553" t="s">
        <v>473</v>
      </c>
      <c r="C22" s="252">
        <v>937</v>
      </c>
      <c r="D22" s="252">
        <v>64</v>
      </c>
      <c r="E22" s="251">
        <v>6.83E-2</v>
      </c>
      <c r="F22" s="251">
        <v>0.1211</v>
      </c>
      <c r="G22" s="251">
        <v>0.1234</v>
      </c>
      <c r="H22" s="251">
        <v>7.9699999999999993E-2</v>
      </c>
    </row>
    <row r="23" spans="2:8">
      <c r="B23" s="553" t="s">
        <v>474</v>
      </c>
      <c r="C23" s="252">
        <v>92</v>
      </c>
      <c r="D23" s="252">
        <v>23</v>
      </c>
      <c r="E23" s="251">
        <v>0.25</v>
      </c>
      <c r="F23" s="251">
        <v>0.22459999999999999</v>
      </c>
      <c r="G23" s="251">
        <v>0.2394</v>
      </c>
      <c r="H23" s="251">
        <v>0.21129999999999999</v>
      </c>
    </row>
    <row r="24" spans="2:8">
      <c r="B24" s="553" t="s">
        <v>475</v>
      </c>
      <c r="C24" s="252">
        <v>183</v>
      </c>
      <c r="D24" s="252">
        <v>52</v>
      </c>
      <c r="E24" s="251">
        <v>0.28420000000000001</v>
      </c>
      <c r="F24" s="251">
        <v>0.49559999999999998</v>
      </c>
      <c r="G24" s="251">
        <v>0.51680000000000004</v>
      </c>
      <c r="H24" s="251">
        <v>0.49170000000000003</v>
      </c>
    </row>
    <row r="25" spans="2:8">
      <c r="B25" s="552" t="s">
        <v>414</v>
      </c>
      <c r="C25" s="252">
        <v>766</v>
      </c>
      <c r="D25" s="252"/>
      <c r="E25" s="251"/>
      <c r="F25" s="251">
        <v>1</v>
      </c>
      <c r="G25" s="251">
        <v>1</v>
      </c>
      <c r="H25" s="251"/>
    </row>
    <row r="27" spans="2:8">
      <c r="B27" s="145"/>
    </row>
  </sheetData>
  <mergeCells count="7">
    <mergeCell ref="B8:H8"/>
    <mergeCell ref="B2:H2"/>
    <mergeCell ref="C6:D6"/>
    <mergeCell ref="E6:E7"/>
    <mergeCell ref="F6:F7"/>
    <mergeCell ref="G6:G7"/>
    <mergeCell ref="H6:H7"/>
  </mergeCells>
  <pageMargins left="0.70866141732283472" right="0.70866141732283472" top="0.78740157480314965" bottom="0.78740157480314965" header="0.31496062992125984" footer="0.31496062992125984"/>
  <pageSetup paperSize="9" scale="79" orientation="landscape" cellComments="asDisplayed" r:id="rId1"/>
  <headerFooter>
    <oddHeader>&amp;CEN
Annex XXI</oddHeader>
    <oddFooter>&amp;C&amp;"Calibri"&amp;11&amp;K000000&amp;P_x000D_&amp;1#&amp;"Calibri"&amp;10&amp;K000000Internal</oddFooter>
  </headerFooter>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C00-000000000000}">
  <sheetPr codeName="Sheet75">
    <pageSetUpPr fitToPage="1"/>
  </sheetPr>
  <dimension ref="A1:H27"/>
  <sheetViews>
    <sheetView zoomScale="60" zoomScaleNormal="60" zoomScaleSheetLayoutView="100" zoomScalePageLayoutView="90" workbookViewId="0">
      <selection activeCell="T23" sqref="T23"/>
    </sheetView>
  </sheetViews>
  <sheetFormatPr defaultColWidth="11.54296875" defaultRowHeight="14.5"/>
  <cols>
    <col min="1" max="1" width="2.54296875" style="50" customWidth="1"/>
    <col min="2" max="2" width="25.7265625" style="50" customWidth="1"/>
    <col min="3" max="8" width="20.1796875" style="50" customWidth="1"/>
    <col min="9" max="16384" width="11.54296875" style="50"/>
  </cols>
  <sheetData>
    <row r="1" spans="1:8" ht="10.15" customHeight="1"/>
    <row r="2" spans="1:8" ht="28" customHeight="1">
      <c r="B2" s="565" t="s">
        <v>1706</v>
      </c>
      <c r="C2" s="566"/>
      <c r="D2" s="566"/>
      <c r="E2" s="566"/>
      <c r="F2" s="566"/>
      <c r="G2" s="566"/>
      <c r="H2" s="566"/>
    </row>
    <row r="3" spans="1:8" ht="14.5" customHeight="1">
      <c r="B3" s="172"/>
      <c r="C3" s="8"/>
      <c r="D3" s="8"/>
      <c r="E3" s="8"/>
      <c r="F3" s="8"/>
      <c r="G3" s="8"/>
    </row>
    <row r="4" spans="1:8" ht="14.5" customHeight="1">
      <c r="B4" s="392" t="s">
        <v>1057</v>
      </c>
      <c r="C4" s="392" t="s">
        <v>1711</v>
      </c>
    </row>
    <row r="5" spans="1:8" ht="18.75" customHeight="1">
      <c r="B5" s="35"/>
      <c r="C5" s="36"/>
      <c r="D5" s="36"/>
      <c r="E5" s="36"/>
      <c r="F5" s="36"/>
      <c r="G5" s="36"/>
    </row>
    <row r="6" spans="1:8" ht="45" customHeight="1">
      <c r="C6" s="705" t="s">
        <v>521</v>
      </c>
      <c r="D6" s="706"/>
      <c r="E6" s="621" t="s">
        <v>522</v>
      </c>
      <c r="F6" s="707" t="s">
        <v>523</v>
      </c>
      <c r="G6" s="621" t="s">
        <v>524</v>
      </c>
      <c r="H6" s="707" t="s">
        <v>525</v>
      </c>
    </row>
    <row r="7" spans="1:8" ht="45" customHeight="1">
      <c r="B7" s="61"/>
      <c r="C7" s="550"/>
      <c r="D7" s="551" t="s">
        <v>526</v>
      </c>
      <c r="E7" s="622"/>
      <c r="F7" s="708"/>
      <c r="G7" s="622"/>
      <c r="H7" s="708"/>
    </row>
    <row r="8" spans="1:8" s="35" customFormat="1" ht="15" customHeight="1">
      <c r="A8" s="50"/>
      <c r="B8" s="702" t="s">
        <v>459</v>
      </c>
      <c r="C8" s="703"/>
      <c r="D8" s="703"/>
      <c r="E8" s="703"/>
      <c r="F8" s="703"/>
      <c r="G8" s="703"/>
      <c r="H8" s="704"/>
    </row>
    <row r="9" spans="1:8" s="35" customFormat="1">
      <c r="A9" s="50"/>
      <c r="B9" s="552" t="s">
        <v>407</v>
      </c>
      <c r="C9" s="252">
        <v>39289</v>
      </c>
      <c r="D9" s="252">
        <v>36</v>
      </c>
      <c r="E9" s="251">
        <v>8.9999999999999998E-4</v>
      </c>
      <c r="F9" s="251">
        <v>6.9999999999999999E-4</v>
      </c>
      <c r="G9" s="251">
        <v>6.9999999999999999E-4</v>
      </c>
      <c r="H9" s="251">
        <v>1.1000000000000001E-3</v>
      </c>
    </row>
    <row r="10" spans="1:8">
      <c r="B10" s="553" t="s">
        <v>467</v>
      </c>
      <c r="C10" s="252">
        <v>28664</v>
      </c>
      <c r="D10" s="252">
        <v>15</v>
      </c>
      <c r="E10" s="251">
        <v>5.0000000000000001E-4</v>
      </c>
      <c r="F10" s="251">
        <v>5.0000000000000001E-4</v>
      </c>
      <c r="G10" s="251">
        <v>5.0000000000000001E-4</v>
      </c>
      <c r="H10" s="251">
        <v>8.9999999999999998E-4</v>
      </c>
    </row>
    <row r="11" spans="1:8">
      <c r="B11" s="553" t="s">
        <v>468</v>
      </c>
      <c r="C11" s="252">
        <v>10625</v>
      </c>
      <c r="D11" s="252">
        <v>21</v>
      </c>
      <c r="E11" s="251">
        <v>2E-3</v>
      </c>
      <c r="F11" s="251">
        <v>1.1999999999999999E-3</v>
      </c>
      <c r="G11" s="251">
        <v>1.2999999999999999E-3</v>
      </c>
      <c r="H11" s="251">
        <v>2.0999999999999999E-3</v>
      </c>
    </row>
    <row r="12" spans="1:8">
      <c r="B12" s="552" t="s">
        <v>408</v>
      </c>
      <c r="C12" s="252">
        <v>12205</v>
      </c>
      <c r="D12" s="252">
        <v>36</v>
      </c>
      <c r="E12" s="251">
        <v>2.8999999999999998E-3</v>
      </c>
      <c r="F12" s="251">
        <v>1.9E-3</v>
      </c>
      <c r="G12" s="251">
        <v>1.9E-3</v>
      </c>
      <c r="H12" s="251">
        <v>3.3999999999999998E-3</v>
      </c>
    </row>
    <row r="13" spans="1:8">
      <c r="B13" s="552" t="s">
        <v>409</v>
      </c>
      <c r="C13" s="252">
        <v>17046</v>
      </c>
      <c r="D13" s="252">
        <v>80</v>
      </c>
      <c r="E13" s="251">
        <v>4.7000000000000002E-3</v>
      </c>
      <c r="F13" s="251">
        <v>3.5999999999999999E-3</v>
      </c>
      <c r="G13" s="251">
        <v>3.5999999999999999E-3</v>
      </c>
      <c r="H13" s="251">
        <v>6.1999999999999998E-3</v>
      </c>
    </row>
    <row r="14" spans="1:8">
      <c r="B14" s="552" t="s">
        <v>410</v>
      </c>
      <c r="C14" s="252">
        <v>8815</v>
      </c>
      <c r="D14" s="252">
        <v>85</v>
      </c>
      <c r="E14" s="251">
        <v>9.5999999999999992E-3</v>
      </c>
      <c r="F14" s="251">
        <v>6.1000000000000004E-3</v>
      </c>
      <c r="G14" s="251">
        <v>6.1000000000000004E-3</v>
      </c>
      <c r="H14" s="251">
        <v>6.1999999999999998E-3</v>
      </c>
    </row>
    <row r="15" spans="1:8">
      <c r="B15" s="552" t="s">
        <v>411</v>
      </c>
      <c r="C15" s="252">
        <v>11238</v>
      </c>
      <c r="D15" s="252">
        <v>213</v>
      </c>
      <c r="E15" s="251">
        <v>1.9E-2</v>
      </c>
      <c r="F15" s="251">
        <v>1.32E-2</v>
      </c>
      <c r="G15" s="251">
        <v>1.2999999999999999E-2</v>
      </c>
      <c r="H15" s="251">
        <v>2.35E-2</v>
      </c>
    </row>
    <row r="16" spans="1:8">
      <c r="B16" s="553" t="s">
        <v>469</v>
      </c>
      <c r="C16" s="252">
        <v>8996</v>
      </c>
      <c r="D16" s="252">
        <v>152</v>
      </c>
      <c r="E16" s="251">
        <v>1.6899999999999998E-2</v>
      </c>
      <c r="F16" s="251">
        <v>1.11E-2</v>
      </c>
      <c r="G16" s="251">
        <v>1.0999999999999999E-2</v>
      </c>
      <c r="H16" s="251">
        <v>1.83E-2</v>
      </c>
    </row>
    <row r="17" spans="2:8">
      <c r="B17" s="553" t="s">
        <v>470</v>
      </c>
      <c r="C17" s="252">
        <v>2242</v>
      </c>
      <c r="D17" s="252">
        <v>61</v>
      </c>
      <c r="E17" s="251">
        <v>2.7199999999999998E-2</v>
      </c>
      <c r="F17" s="251">
        <v>2.1000000000000001E-2</v>
      </c>
      <c r="G17" s="251">
        <v>2.0899999999999998E-2</v>
      </c>
      <c r="H17" s="251">
        <v>3.7999999999999999E-2</v>
      </c>
    </row>
    <row r="18" spans="2:8">
      <c r="B18" s="552" t="s">
        <v>412</v>
      </c>
      <c r="C18" s="252">
        <v>4740</v>
      </c>
      <c r="D18" s="252">
        <v>314</v>
      </c>
      <c r="E18" s="251">
        <v>6.6199999999999995E-2</v>
      </c>
      <c r="F18" s="251">
        <v>4.7600000000000003E-2</v>
      </c>
      <c r="G18" s="251">
        <v>4.8099999999999997E-2</v>
      </c>
      <c r="H18" s="251">
        <v>9.1600000000000001E-2</v>
      </c>
    </row>
    <row r="19" spans="2:8">
      <c r="B19" s="553" t="s">
        <v>471</v>
      </c>
      <c r="C19" s="252">
        <v>3071</v>
      </c>
      <c r="D19" s="252">
        <v>129</v>
      </c>
      <c r="E19" s="251">
        <v>4.2000000000000003E-2</v>
      </c>
      <c r="F19" s="251">
        <v>3.5000000000000003E-2</v>
      </c>
      <c r="G19" s="251">
        <v>3.5499999999999997E-2</v>
      </c>
      <c r="H19" s="251">
        <v>5.1900000000000002E-2</v>
      </c>
    </row>
    <row r="20" spans="2:8">
      <c r="B20" s="553" t="s">
        <v>472</v>
      </c>
      <c r="C20" s="252">
        <v>1669</v>
      </c>
      <c r="D20" s="252">
        <v>185</v>
      </c>
      <c r="E20" s="251">
        <v>0.1108</v>
      </c>
      <c r="F20" s="251">
        <v>7.1300000000000002E-2</v>
      </c>
      <c r="G20" s="251">
        <v>7.1300000000000002E-2</v>
      </c>
      <c r="H20" s="251">
        <v>0.1132</v>
      </c>
    </row>
    <row r="21" spans="2:8">
      <c r="B21" s="552" t="s">
        <v>413</v>
      </c>
      <c r="C21" s="252">
        <v>1395</v>
      </c>
      <c r="D21" s="252">
        <v>307</v>
      </c>
      <c r="E21" s="251">
        <v>0.22009999999999999</v>
      </c>
      <c r="F21" s="251">
        <v>0.20630000000000001</v>
      </c>
      <c r="G21" s="251">
        <v>0.24709999999999999</v>
      </c>
      <c r="H21" s="251">
        <v>0.2455</v>
      </c>
    </row>
    <row r="22" spans="2:8">
      <c r="B22" s="553" t="s">
        <v>473</v>
      </c>
      <c r="C22" s="252">
        <v>837</v>
      </c>
      <c r="D22" s="252">
        <v>130</v>
      </c>
      <c r="E22" s="251">
        <v>0.15529999999999999</v>
      </c>
      <c r="F22" s="251">
        <v>0.1341</v>
      </c>
      <c r="G22" s="251">
        <v>0.13789999999999999</v>
      </c>
      <c r="H22" s="251">
        <v>0.1133</v>
      </c>
    </row>
    <row r="23" spans="2:8">
      <c r="B23" s="553" t="s">
        <v>474</v>
      </c>
      <c r="C23" s="252">
        <v>194</v>
      </c>
      <c r="D23" s="252">
        <v>62</v>
      </c>
      <c r="E23" s="251">
        <v>0.3196</v>
      </c>
      <c r="F23" s="251">
        <v>0.24179999999999999</v>
      </c>
      <c r="G23" s="251">
        <v>0.24640000000000001</v>
      </c>
      <c r="H23" s="251">
        <v>0.3044</v>
      </c>
    </row>
    <row r="24" spans="2:8">
      <c r="B24" s="553" t="s">
        <v>475</v>
      </c>
      <c r="C24" s="252">
        <v>364</v>
      </c>
      <c r="D24" s="252">
        <v>115</v>
      </c>
      <c r="E24" s="251">
        <v>0.31590000000000001</v>
      </c>
      <c r="F24" s="251">
        <v>0.47139999999999999</v>
      </c>
      <c r="G24" s="251">
        <v>0.49859999999999999</v>
      </c>
      <c r="H24" s="251">
        <v>0.49419999999999997</v>
      </c>
    </row>
    <row r="25" spans="2:8">
      <c r="B25" s="552" t="s">
        <v>414</v>
      </c>
      <c r="C25" s="252">
        <v>1741</v>
      </c>
      <c r="D25" s="252"/>
      <c r="E25" s="251"/>
      <c r="F25" s="251">
        <v>1</v>
      </c>
      <c r="G25" s="251">
        <v>1</v>
      </c>
      <c r="H25" s="251"/>
    </row>
    <row r="27" spans="2:8">
      <c r="B27" s="145"/>
    </row>
  </sheetData>
  <mergeCells count="7">
    <mergeCell ref="B8:H8"/>
    <mergeCell ref="B2:H2"/>
    <mergeCell ref="C6:D6"/>
    <mergeCell ref="E6:E7"/>
    <mergeCell ref="F6:F7"/>
    <mergeCell ref="G6:G7"/>
    <mergeCell ref="H6:H7"/>
  </mergeCells>
  <pageMargins left="0.70866141732283472" right="0.70866141732283472" top="0.78740157480314965" bottom="0.78740157480314965" header="0.31496062992125984" footer="0.31496062992125984"/>
  <pageSetup paperSize="9" scale="79" orientation="landscape" cellComments="asDisplayed" r:id="rId1"/>
  <headerFooter>
    <oddHeader>&amp;CEN
Annex XXI</oddHeader>
    <oddFooter>&amp;C&amp;"Calibri"&amp;11&amp;K000000&amp;P_x000D_&amp;1#&amp;"Calibri"&amp;10&amp;K000000Internal</oddFooter>
  </headerFooter>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988D5F-E657-46E3-8308-CDFAAB236405}">
  <dimension ref="B1:K13"/>
  <sheetViews>
    <sheetView showGridLines="0" showRowColHeaders="0" zoomScale="60" zoomScaleNormal="60" zoomScaleSheetLayoutView="100" zoomScalePageLayoutView="64" workbookViewId="0">
      <selection activeCell="K30" sqref="K30"/>
    </sheetView>
  </sheetViews>
  <sheetFormatPr defaultColWidth="9.1796875" defaultRowHeight="14.5"/>
  <cols>
    <col min="2" max="2" width="25.90625" customWidth="1"/>
    <col min="3" max="3" width="22.1796875" customWidth="1"/>
    <col min="4" max="4" width="16.26953125" customWidth="1"/>
    <col min="5" max="5" width="22.1796875" customWidth="1"/>
    <col min="6" max="6" width="15.54296875" customWidth="1"/>
    <col min="7" max="7" width="22.1796875" customWidth="1"/>
    <col min="8" max="8" width="19.7265625" customWidth="1"/>
    <col min="10" max="10" width="13.1796875" style="305" customWidth="1"/>
    <col min="11" max="11" width="52.453125" customWidth="1"/>
  </cols>
  <sheetData>
    <row r="1" spans="2:11">
      <c r="B1" s="26"/>
      <c r="C1" s="306"/>
      <c r="D1" s="306"/>
      <c r="E1" s="306"/>
      <c r="F1" s="306"/>
      <c r="G1" s="306"/>
      <c r="H1" s="306"/>
      <c r="I1" s="306"/>
    </row>
    <row r="2" spans="2:11" s="307" customFormat="1" ht="23.5">
      <c r="B2" s="565" t="s">
        <v>1808</v>
      </c>
      <c r="C2" s="566"/>
      <c r="D2" s="566"/>
      <c r="E2" s="566"/>
      <c r="F2" s="566"/>
      <c r="G2" s="566"/>
      <c r="H2" s="566"/>
    </row>
    <row r="3" spans="2:11" s="307" customFormat="1"/>
    <row r="4" spans="2:11" s="307" customFormat="1">
      <c r="B4"/>
    </row>
    <row r="5" spans="2:11" s="307" customFormat="1">
      <c r="B5"/>
    </row>
    <row r="6" spans="2:11" ht="13.5" customHeight="1">
      <c r="B6" s="712" t="s">
        <v>1797</v>
      </c>
      <c r="C6" s="636" t="s">
        <v>1798</v>
      </c>
      <c r="D6" s="637"/>
      <c r="E6" s="636" t="s">
        <v>1799</v>
      </c>
      <c r="F6" s="714"/>
      <c r="G6" s="714"/>
      <c r="H6" s="637"/>
    </row>
    <row r="7" spans="2:11">
      <c r="B7" s="713"/>
      <c r="C7" s="423" t="s">
        <v>1800</v>
      </c>
      <c r="D7" s="423" t="s">
        <v>1801</v>
      </c>
      <c r="E7" s="423" t="s">
        <v>1800</v>
      </c>
      <c r="F7" s="423" t="s">
        <v>310</v>
      </c>
      <c r="G7" s="423"/>
      <c r="H7" s="423" t="s">
        <v>1801</v>
      </c>
    </row>
    <row r="8" spans="2:11" ht="38.25" customHeight="1">
      <c r="B8" s="423" t="s">
        <v>1802</v>
      </c>
      <c r="C8" s="424">
        <v>-230120528</v>
      </c>
      <c r="D8" s="425"/>
      <c r="E8" s="424">
        <v>48245999</v>
      </c>
      <c r="F8" s="425"/>
      <c r="G8" s="425"/>
      <c r="H8" s="425"/>
      <c r="K8" s="308"/>
    </row>
    <row r="9" spans="2:11" ht="29.5" customHeight="1">
      <c r="B9" s="423" t="s">
        <v>1803</v>
      </c>
      <c r="C9" s="424">
        <v>-8006780</v>
      </c>
      <c r="D9" s="425"/>
      <c r="E9" s="424">
        <v>-75962189</v>
      </c>
      <c r="F9" s="425"/>
      <c r="G9" s="425"/>
      <c r="H9" s="425"/>
    </row>
    <row r="10" spans="2:11" ht="38.25" customHeight="1">
      <c r="B10" s="423" t="s">
        <v>1804</v>
      </c>
      <c r="C10" s="424">
        <v>-86137328</v>
      </c>
      <c r="D10" s="425"/>
      <c r="E10" s="426"/>
      <c r="F10" s="426"/>
      <c r="G10" s="426"/>
      <c r="H10" s="426"/>
    </row>
    <row r="11" spans="2:11" ht="38.25" customHeight="1">
      <c r="B11" s="423" t="s">
        <v>1805</v>
      </c>
      <c r="C11" s="424">
        <v>-13533068</v>
      </c>
      <c r="D11" s="425"/>
      <c r="E11" s="426"/>
      <c r="F11" s="426"/>
      <c r="G11" s="426"/>
      <c r="H11" s="426"/>
    </row>
    <row r="12" spans="2:11" ht="38.25" customHeight="1">
      <c r="B12" s="423" t="s">
        <v>1806</v>
      </c>
      <c r="C12" s="424">
        <v>7048212</v>
      </c>
      <c r="D12" s="425"/>
      <c r="E12" s="426"/>
      <c r="F12" s="426"/>
      <c r="G12" s="426"/>
      <c r="H12" s="426"/>
    </row>
    <row r="13" spans="2:11" ht="38.25" customHeight="1">
      <c r="B13" s="423" t="s">
        <v>1807</v>
      </c>
      <c r="C13" s="424">
        <v>-588678</v>
      </c>
      <c r="D13" s="425"/>
      <c r="E13" s="426"/>
      <c r="F13" s="426"/>
      <c r="G13" s="426"/>
      <c r="H13" s="426"/>
    </row>
  </sheetData>
  <mergeCells count="4">
    <mergeCell ref="B2:H2"/>
    <mergeCell ref="B6:B7"/>
    <mergeCell ref="C6:D6"/>
    <mergeCell ref="E6:H6"/>
  </mergeCells>
  <pageMargins left="0.7" right="0.7" top="0.75" bottom="0.75" header="0.3" footer="0.3"/>
  <pageSetup paperSize="9" scale="75" orientation="landscape" r:id="rId1"/>
  <headerFooter>
    <oddHeader>&amp;CEN
Annex I</oddHeader>
    <oddFooter>&amp;C&amp;"Calibri"&amp;11&amp;K000000&amp;P_x000D_&amp;1#&amp;"Calibri"&amp;10&amp;K000000Internal</oddFooter>
  </headerFooter>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336495-44CD-4A86-A754-01065F67BC25}">
  <dimension ref="A2:E17"/>
  <sheetViews>
    <sheetView showGridLines="0" zoomScale="60" zoomScaleNormal="60" zoomScaleSheetLayoutView="104" workbookViewId="0">
      <selection activeCell="C7" sqref="C7"/>
    </sheetView>
  </sheetViews>
  <sheetFormatPr defaultRowHeight="14.5"/>
  <cols>
    <col min="2" max="2" width="62.08984375" bestFit="1" customWidth="1"/>
    <col min="3" max="3" width="107.453125" customWidth="1"/>
    <col min="4" max="4" width="27" bestFit="1" customWidth="1"/>
  </cols>
  <sheetData>
    <row r="2" spans="1:5" ht="23.5">
      <c r="B2" s="565" t="s">
        <v>1809</v>
      </c>
      <c r="C2" s="566"/>
      <c r="D2" s="566"/>
    </row>
    <row r="3" spans="1:5">
      <c r="A3" s="9"/>
      <c r="B3" s="9"/>
      <c r="C3" s="9"/>
      <c r="D3" s="9"/>
      <c r="E3" s="9"/>
    </row>
    <row r="4" spans="1:5" ht="14.5" customHeight="1">
      <c r="A4" s="9"/>
      <c r="B4" s="309"/>
      <c r="C4" s="89" t="s">
        <v>1962</v>
      </c>
      <c r="D4" s="89" t="s">
        <v>111</v>
      </c>
      <c r="E4" s="9"/>
    </row>
    <row r="5" spans="1:5" ht="119" customHeight="1">
      <c r="B5" s="423" t="s">
        <v>1774</v>
      </c>
      <c r="C5" s="304" t="s">
        <v>1947</v>
      </c>
      <c r="D5" s="4" t="s">
        <v>1775</v>
      </c>
      <c r="E5" s="9"/>
    </row>
    <row r="6" spans="1:5" ht="72.5">
      <c r="B6" s="423" t="s">
        <v>1776</v>
      </c>
      <c r="C6" s="4" t="s">
        <v>1948</v>
      </c>
      <c r="D6" s="4" t="s">
        <v>1777</v>
      </c>
      <c r="E6" s="9"/>
    </row>
    <row r="7" spans="1:5" ht="101.5">
      <c r="B7" s="423" t="s">
        <v>1778</v>
      </c>
      <c r="C7" s="4" t="s">
        <v>1949</v>
      </c>
      <c r="D7" s="4" t="s">
        <v>1779</v>
      </c>
      <c r="E7" s="9"/>
    </row>
    <row r="8" spans="1:5" ht="43.5">
      <c r="B8" s="423" t="s">
        <v>1780</v>
      </c>
      <c r="C8" s="4" t="s">
        <v>1950</v>
      </c>
      <c r="D8" s="4" t="s">
        <v>1781</v>
      </c>
      <c r="E8" s="9"/>
    </row>
    <row r="9" spans="1:5" ht="30" customHeight="1">
      <c r="B9" s="423" t="s">
        <v>1782</v>
      </c>
      <c r="C9" s="303" t="s">
        <v>1909</v>
      </c>
      <c r="D9" s="4" t="s">
        <v>1783</v>
      </c>
      <c r="E9" s="9"/>
    </row>
    <row r="10" spans="1:5" ht="116">
      <c r="B10" s="423" t="s">
        <v>1784</v>
      </c>
      <c r="C10" s="4" t="s">
        <v>1951</v>
      </c>
      <c r="D10" s="4" t="s">
        <v>1785</v>
      </c>
      <c r="E10" s="9"/>
    </row>
    <row r="11" spans="1:5" ht="174">
      <c r="B11" s="423" t="s">
        <v>1786</v>
      </c>
      <c r="C11" s="4" t="s">
        <v>1787</v>
      </c>
      <c r="D11" s="4" t="s">
        <v>1788</v>
      </c>
      <c r="E11" s="9"/>
    </row>
    <row r="12" spans="1:5" ht="43.5">
      <c r="B12" s="423" t="s">
        <v>1789</v>
      </c>
      <c r="C12" s="4" t="s">
        <v>1790</v>
      </c>
      <c r="D12" s="4" t="s">
        <v>1791</v>
      </c>
      <c r="E12" s="9"/>
    </row>
    <row r="13" spans="1:5" ht="43.5">
      <c r="B13" s="423" t="s">
        <v>1792</v>
      </c>
      <c r="C13" s="4" t="s">
        <v>1793</v>
      </c>
      <c r="D13" s="4"/>
      <c r="E13" s="9"/>
    </row>
    <row r="14" spans="1:5" ht="29">
      <c r="B14" s="423" t="s">
        <v>1794</v>
      </c>
      <c r="C14" s="4" t="s">
        <v>1795</v>
      </c>
      <c r="D14" s="4" t="s">
        <v>1796</v>
      </c>
      <c r="E14" s="9"/>
    </row>
    <row r="15" spans="1:5">
      <c r="A15" s="9"/>
      <c r="B15" s="9"/>
      <c r="C15" s="9"/>
      <c r="D15" s="9"/>
      <c r="E15" s="9"/>
    </row>
    <row r="16" spans="1:5">
      <c r="A16" s="9"/>
      <c r="B16" s="9"/>
      <c r="C16" s="9"/>
      <c r="D16" s="9"/>
      <c r="E16" s="9"/>
    </row>
    <row r="17" spans="1:5">
      <c r="A17" s="9"/>
      <c r="B17" s="9"/>
      <c r="C17" s="9"/>
      <c r="D17" s="9"/>
      <c r="E17" s="9"/>
    </row>
  </sheetData>
  <mergeCells count="1">
    <mergeCell ref="B2:D2"/>
  </mergeCells>
  <pageMargins left="0.7" right="0.7" top="0.75" bottom="0.75" header="0.3" footer="0.3"/>
  <pageSetup paperSize="9" scale="62" orientation="portrait" horizontalDpi="1200" verticalDpi="1200" r:id="rId1"/>
  <headerFooter>
    <oddHeader>&amp;CEN 
Annex I</oddHeader>
    <oddFooter>&amp;C&amp;"Calibri"&amp;11&amp;K000000&amp;P_x000D_&amp;1#&amp;"Calibri"&amp;10&amp;K000000Internal</oddFooter>
  </headerFooter>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C8018A-7C31-40D4-B7C1-4BDFA8C8BB27}">
  <dimension ref="B2:S31"/>
  <sheetViews>
    <sheetView showGridLines="0" showRowColHeaders="0" zoomScale="60" zoomScaleNormal="60" workbookViewId="0">
      <selection activeCell="B25" sqref="B25:S25"/>
    </sheetView>
  </sheetViews>
  <sheetFormatPr defaultColWidth="8.7265625" defaultRowHeight="14.5"/>
  <cols>
    <col min="2" max="2" width="6.1796875" customWidth="1"/>
    <col min="3" max="4" width="18.26953125" customWidth="1"/>
    <col min="5" max="5" width="19.453125" customWidth="1"/>
    <col min="6" max="6" width="17.1796875" customWidth="1"/>
    <col min="7" max="7" width="18.81640625" customWidth="1"/>
    <col min="8" max="8" width="17.81640625" customWidth="1"/>
    <col min="9" max="9" width="24.26953125" customWidth="1"/>
    <col min="10" max="10" width="11.7265625" customWidth="1"/>
    <col min="11" max="11" width="15.54296875" customWidth="1"/>
    <col min="12" max="14" width="11.7265625" customWidth="1"/>
    <col min="15" max="15" width="16.81640625" customWidth="1"/>
    <col min="16" max="16" width="24.1796875" customWidth="1"/>
    <col min="17" max="18" width="11.7265625" customWidth="1"/>
    <col min="19" max="19" width="13.54296875" customWidth="1"/>
    <col min="20" max="20" width="16.81640625" customWidth="1"/>
  </cols>
  <sheetData>
    <row r="2" spans="2:19" ht="23.5">
      <c r="B2" s="565" t="s">
        <v>1810</v>
      </c>
      <c r="C2" s="566"/>
      <c r="D2" s="566"/>
      <c r="E2" s="566"/>
      <c r="F2" s="566"/>
      <c r="G2" s="566"/>
      <c r="H2" s="566"/>
      <c r="I2" s="566"/>
      <c r="J2" s="566"/>
      <c r="K2" s="566"/>
      <c r="L2" s="566"/>
      <c r="M2" s="566"/>
      <c r="N2" s="566"/>
      <c r="O2" s="566"/>
      <c r="P2" s="566"/>
    </row>
    <row r="3" spans="2:19" ht="17.25" customHeight="1">
      <c r="B3" s="172"/>
      <c r="C3" s="310"/>
      <c r="D3" s="310"/>
      <c r="E3" s="310"/>
      <c r="F3" s="310"/>
      <c r="G3" s="310"/>
      <c r="H3" s="310"/>
      <c r="I3" s="310"/>
      <c r="J3" s="310"/>
      <c r="K3" s="310"/>
      <c r="L3" s="310"/>
      <c r="M3" s="310"/>
      <c r="N3" s="310"/>
      <c r="O3" s="310"/>
      <c r="P3" s="310"/>
      <c r="Q3" s="310"/>
      <c r="R3" s="310"/>
      <c r="S3" s="310"/>
    </row>
    <row r="4" spans="2:19" ht="17.25" customHeight="1">
      <c r="B4" s="310"/>
      <c r="C4" s="310"/>
      <c r="D4" s="310"/>
      <c r="E4" s="310"/>
      <c r="F4" s="310"/>
      <c r="G4" s="310"/>
      <c r="H4" s="310"/>
      <c r="I4" s="310"/>
      <c r="J4" s="310"/>
      <c r="K4" s="310"/>
      <c r="L4" s="310"/>
      <c r="M4" s="310"/>
      <c r="N4" s="310"/>
      <c r="O4" s="310"/>
      <c r="P4" s="310"/>
      <c r="Q4" s="310"/>
      <c r="R4" s="310"/>
      <c r="S4" s="310"/>
    </row>
    <row r="5" spans="2:19" ht="30" customHeight="1">
      <c r="B5" s="730"/>
      <c r="C5" s="730"/>
      <c r="D5" s="730"/>
      <c r="E5" s="724" t="s">
        <v>600</v>
      </c>
      <c r="F5" s="724"/>
      <c r="G5" s="724"/>
      <c r="H5" s="724"/>
      <c r="I5" s="724"/>
      <c r="J5" s="724"/>
      <c r="K5" s="724"/>
      <c r="L5" s="724" t="s">
        <v>1811</v>
      </c>
      <c r="M5" s="724"/>
      <c r="N5" s="724"/>
      <c r="O5" s="724"/>
      <c r="P5" s="724"/>
      <c r="Q5" s="724"/>
      <c r="R5" s="724"/>
      <c r="S5" s="554" t="s">
        <v>1812</v>
      </c>
    </row>
    <row r="6" spans="2:19" ht="30" customHeight="1">
      <c r="B6" s="730"/>
      <c r="C6" s="730"/>
      <c r="D6" s="730"/>
      <c r="E6" s="726"/>
      <c r="F6" s="724" t="s">
        <v>1813</v>
      </c>
      <c r="G6" s="724"/>
      <c r="H6" s="724"/>
      <c r="I6" s="724" t="s">
        <v>1814</v>
      </c>
      <c r="J6" s="724"/>
      <c r="K6" s="724"/>
      <c r="L6" s="724"/>
      <c r="M6" s="724" t="s">
        <v>1813</v>
      </c>
      <c r="N6" s="724"/>
      <c r="O6" s="724"/>
      <c r="P6" s="724" t="s">
        <v>1814</v>
      </c>
      <c r="Q6" s="724"/>
      <c r="R6" s="724"/>
      <c r="S6" s="724" t="s">
        <v>1815</v>
      </c>
    </row>
    <row r="7" spans="2:19" ht="30" customHeight="1">
      <c r="B7" s="730"/>
      <c r="C7" s="730"/>
      <c r="D7" s="730"/>
      <c r="E7" s="726"/>
      <c r="F7" s="726"/>
      <c r="G7" s="728" t="s">
        <v>1816</v>
      </c>
      <c r="H7" s="728" t="s">
        <v>1817</v>
      </c>
      <c r="I7" s="724"/>
      <c r="J7" s="728" t="s">
        <v>1816</v>
      </c>
      <c r="K7" s="728" t="s">
        <v>1818</v>
      </c>
      <c r="L7" s="724"/>
      <c r="M7" s="724"/>
      <c r="N7" s="728" t="s">
        <v>1816</v>
      </c>
      <c r="O7" s="728" t="s">
        <v>1817</v>
      </c>
      <c r="P7" s="724"/>
      <c r="Q7" s="728" t="s">
        <v>1816</v>
      </c>
      <c r="R7" s="728" t="s">
        <v>1818</v>
      </c>
      <c r="S7" s="724"/>
    </row>
    <row r="8" spans="2:19" ht="63" customHeight="1">
      <c r="B8" s="730"/>
      <c r="C8" s="730"/>
      <c r="D8" s="730"/>
      <c r="E8" s="727"/>
      <c r="F8" s="727"/>
      <c r="G8" s="729"/>
      <c r="H8" s="729"/>
      <c r="I8" s="725"/>
      <c r="J8" s="729"/>
      <c r="K8" s="729"/>
      <c r="L8" s="725"/>
      <c r="M8" s="725"/>
      <c r="N8" s="729"/>
      <c r="O8" s="729"/>
      <c r="P8" s="725"/>
      <c r="Q8" s="729"/>
      <c r="R8" s="729"/>
      <c r="S8" s="725"/>
    </row>
    <row r="9" spans="2:19" ht="26.25" customHeight="1">
      <c r="C9" s="718" t="s">
        <v>1819</v>
      </c>
      <c r="D9" s="718"/>
      <c r="E9" s="311"/>
      <c r="F9" s="311"/>
      <c r="G9" s="311"/>
      <c r="H9" s="311"/>
      <c r="I9" s="311"/>
      <c r="J9" s="311"/>
      <c r="K9" s="311"/>
      <c r="L9" s="311"/>
      <c r="M9" s="311"/>
      <c r="N9" s="311"/>
      <c r="O9" s="311"/>
      <c r="P9" s="311"/>
      <c r="Q9" s="311"/>
      <c r="R9" s="311"/>
      <c r="S9" s="312"/>
    </row>
    <row r="10" spans="2:19" ht="26.25" customHeight="1">
      <c r="C10" s="718" t="s">
        <v>1820</v>
      </c>
      <c r="D10" s="718"/>
      <c r="E10" s="311"/>
      <c r="F10" s="311"/>
      <c r="G10" s="311"/>
      <c r="H10" s="311"/>
      <c r="I10" s="311"/>
      <c r="J10" s="311"/>
      <c r="K10" s="311"/>
      <c r="L10" s="311"/>
      <c r="M10" s="311"/>
      <c r="N10" s="311"/>
      <c r="O10" s="311"/>
      <c r="P10" s="311"/>
      <c r="Q10" s="311"/>
      <c r="R10" s="311"/>
      <c r="S10" s="312"/>
    </row>
    <row r="11" spans="2:19" ht="26.25" customHeight="1">
      <c r="C11" s="719" t="s">
        <v>1821</v>
      </c>
      <c r="D11" s="719"/>
      <c r="E11" s="311"/>
      <c r="F11" s="311"/>
      <c r="G11" s="311"/>
      <c r="H11" s="311"/>
      <c r="I11" s="311"/>
      <c r="J11" s="311"/>
      <c r="K11" s="311"/>
      <c r="L11" s="311"/>
      <c r="M11" s="311"/>
      <c r="N11" s="311"/>
      <c r="O11" s="311"/>
      <c r="P11" s="311"/>
      <c r="Q11" s="311"/>
      <c r="R11" s="311"/>
      <c r="S11" s="312"/>
    </row>
    <row r="12" spans="2:19" ht="26.25" customHeight="1">
      <c r="C12" s="718" t="s">
        <v>1822</v>
      </c>
      <c r="D12" s="718"/>
      <c r="E12" s="311"/>
      <c r="F12" s="311"/>
      <c r="G12" s="311"/>
      <c r="H12" s="311"/>
      <c r="I12" s="311"/>
      <c r="J12" s="311"/>
      <c r="K12" s="311"/>
      <c r="L12" s="311"/>
      <c r="M12" s="311"/>
      <c r="N12" s="311"/>
      <c r="O12" s="311"/>
      <c r="P12" s="311"/>
      <c r="Q12" s="311"/>
      <c r="R12" s="311"/>
      <c r="S12" s="312"/>
    </row>
    <row r="13" spans="2:19" ht="26.25" customHeight="1">
      <c r="C13" s="719" t="s">
        <v>1823</v>
      </c>
      <c r="D13" s="719"/>
      <c r="E13" s="311"/>
      <c r="F13" s="311"/>
      <c r="G13" s="311"/>
      <c r="H13" s="311"/>
      <c r="I13" s="311"/>
      <c r="J13" s="311"/>
      <c r="K13" s="311"/>
      <c r="L13" s="311"/>
      <c r="M13" s="311"/>
      <c r="N13" s="311"/>
      <c r="O13" s="311"/>
      <c r="P13" s="311"/>
      <c r="Q13" s="311"/>
      <c r="R13" s="311"/>
      <c r="S13" s="312"/>
    </row>
    <row r="14" spans="2:19" ht="26.25" customHeight="1">
      <c r="C14" s="719" t="s">
        <v>1824</v>
      </c>
      <c r="D14" s="719"/>
      <c r="E14" s="311"/>
      <c r="F14" s="311"/>
      <c r="G14" s="311"/>
      <c r="H14" s="311"/>
      <c r="I14" s="311"/>
      <c r="J14" s="311"/>
      <c r="K14" s="311"/>
      <c r="L14" s="311"/>
      <c r="M14" s="311"/>
      <c r="N14" s="311"/>
      <c r="O14" s="311"/>
      <c r="P14" s="311"/>
      <c r="Q14" s="311"/>
      <c r="R14" s="311"/>
      <c r="S14" s="312"/>
    </row>
    <row r="15" spans="2:19" ht="15.5">
      <c r="B15" s="68"/>
      <c r="C15" s="313"/>
      <c r="D15" s="313"/>
      <c r="E15" s="313"/>
      <c r="F15" s="313"/>
      <c r="G15" s="313"/>
      <c r="H15" s="313"/>
      <c r="I15" s="313"/>
      <c r="J15" s="313"/>
      <c r="K15" s="313"/>
      <c r="L15" s="313"/>
      <c r="M15" s="313"/>
      <c r="N15" s="313"/>
      <c r="O15" s="313"/>
      <c r="P15" s="313"/>
      <c r="Q15" s="313"/>
      <c r="R15" s="313"/>
      <c r="S15" s="313"/>
    </row>
    <row r="16" spans="2:19" ht="19.5" customHeight="1">
      <c r="B16" s="720"/>
      <c r="C16" s="720"/>
      <c r="D16" s="314"/>
      <c r="E16" s="315"/>
      <c r="F16" s="316"/>
      <c r="G16" s="316"/>
      <c r="H16" s="316"/>
      <c r="I16" s="316"/>
      <c r="J16" s="316"/>
      <c r="K16" s="9"/>
      <c r="L16" s="9"/>
      <c r="M16" s="9"/>
      <c r="N16" s="9"/>
      <c r="O16" s="9"/>
      <c r="P16" s="9"/>
      <c r="Q16" s="9"/>
      <c r="R16" s="9"/>
      <c r="S16" s="9"/>
    </row>
    <row r="17" spans="2:19" ht="38.5" customHeight="1">
      <c r="B17" s="721" t="s">
        <v>1876</v>
      </c>
      <c r="C17" s="722"/>
      <c r="D17" s="722"/>
      <c r="E17" s="722"/>
      <c r="F17" s="722"/>
      <c r="G17" s="722"/>
      <c r="H17" s="722"/>
      <c r="I17" s="722"/>
      <c r="J17" s="722"/>
      <c r="K17" s="722"/>
      <c r="L17" s="722"/>
      <c r="M17" s="722"/>
      <c r="N17" s="722"/>
      <c r="O17" s="722"/>
      <c r="P17" s="722"/>
      <c r="Q17" s="722"/>
      <c r="R17" s="722"/>
      <c r="S17" s="723"/>
    </row>
    <row r="18" spans="2:19" ht="19.5" customHeight="1">
      <c r="B18" s="715"/>
      <c r="C18" s="715"/>
      <c r="D18" s="715"/>
      <c r="E18" s="715"/>
      <c r="F18" s="715"/>
      <c r="G18" s="715"/>
      <c r="H18" s="715"/>
      <c r="I18" s="715"/>
      <c r="J18" s="715"/>
      <c r="K18" s="715"/>
      <c r="L18" s="715"/>
      <c r="M18" s="715"/>
      <c r="N18" s="715"/>
      <c r="O18" s="715"/>
      <c r="P18" s="715"/>
      <c r="Q18" s="715"/>
      <c r="R18" s="715"/>
      <c r="S18" s="715"/>
    </row>
    <row r="19" spans="2:19" ht="28.5" customHeight="1">
      <c r="B19" s="716"/>
      <c r="C19" s="716"/>
      <c r="D19" s="716"/>
      <c r="E19" s="716"/>
      <c r="F19" s="716"/>
      <c r="G19" s="716"/>
      <c r="H19" s="716"/>
      <c r="I19" s="716"/>
      <c r="J19" s="716"/>
      <c r="K19" s="716"/>
      <c r="L19" s="317"/>
      <c r="M19" s="317"/>
      <c r="N19" s="317"/>
      <c r="O19" s="317"/>
      <c r="P19" s="317"/>
      <c r="Q19" s="317"/>
      <c r="R19" s="317"/>
      <c r="S19" s="317"/>
    </row>
    <row r="20" spans="2:19" ht="45.75" customHeight="1">
      <c r="B20" s="716"/>
      <c r="C20" s="716"/>
      <c r="D20" s="716"/>
      <c r="E20" s="716"/>
      <c r="F20" s="716"/>
      <c r="G20" s="716"/>
      <c r="H20" s="716"/>
      <c r="I20" s="716"/>
      <c r="J20" s="716"/>
      <c r="K20" s="716"/>
      <c r="L20" s="317"/>
      <c r="M20" s="317"/>
      <c r="N20" s="317"/>
      <c r="O20" s="317"/>
      <c r="P20" s="317"/>
      <c r="Q20" s="317"/>
      <c r="R20" s="317"/>
      <c r="S20" s="317"/>
    </row>
    <row r="21" spans="2:19" ht="21.75" customHeight="1">
      <c r="B21" s="715"/>
      <c r="C21" s="715"/>
      <c r="D21" s="715"/>
      <c r="E21" s="715"/>
      <c r="F21" s="715"/>
      <c r="G21" s="715"/>
      <c r="H21" s="715"/>
      <c r="I21" s="715"/>
      <c r="J21" s="715"/>
      <c r="K21" s="715"/>
      <c r="L21" s="715"/>
      <c r="M21" s="715"/>
      <c r="N21" s="715"/>
      <c r="O21" s="715"/>
      <c r="P21" s="715"/>
      <c r="Q21" s="715"/>
      <c r="R21" s="715"/>
      <c r="S21" s="715"/>
    </row>
    <row r="22" spans="2:19" ht="18" customHeight="1">
      <c r="B22" s="720"/>
      <c r="C22" s="720"/>
      <c r="D22" s="314"/>
      <c r="E22" s="315"/>
      <c r="F22" s="316"/>
      <c r="G22" s="316"/>
      <c r="H22" s="316"/>
      <c r="I22" s="316"/>
      <c r="J22" s="316"/>
      <c r="K22" s="9"/>
      <c r="L22" s="9"/>
      <c r="M22" s="9"/>
      <c r="N22" s="9"/>
      <c r="O22" s="9"/>
      <c r="P22" s="9"/>
      <c r="Q22" s="9"/>
      <c r="R22" s="9"/>
      <c r="S22" s="9"/>
    </row>
    <row r="23" spans="2:19" ht="20.25" customHeight="1">
      <c r="B23" s="717"/>
      <c r="C23" s="717"/>
      <c r="D23" s="717"/>
      <c r="E23" s="717"/>
      <c r="F23" s="717"/>
      <c r="G23" s="717"/>
      <c r="H23" s="717"/>
      <c r="I23" s="717"/>
      <c r="J23" s="717"/>
      <c r="K23" s="717"/>
      <c r="L23" s="717"/>
      <c r="M23" s="717"/>
      <c r="N23" s="717"/>
      <c r="O23" s="717"/>
      <c r="P23" s="717"/>
      <c r="Q23" s="717"/>
      <c r="R23" s="717"/>
      <c r="S23" s="717"/>
    </row>
    <row r="24" spans="2:19" ht="33" customHeight="1">
      <c r="B24" s="716"/>
      <c r="C24" s="716"/>
      <c r="D24" s="716"/>
      <c r="E24" s="716"/>
      <c r="F24" s="716"/>
      <c r="G24" s="716"/>
      <c r="H24" s="716"/>
      <c r="I24" s="716"/>
      <c r="J24" s="716"/>
      <c r="K24" s="716"/>
      <c r="L24" s="318"/>
      <c r="M24" s="318"/>
      <c r="N24" s="318"/>
      <c r="O24" s="318"/>
      <c r="P24" s="318"/>
      <c r="Q24" s="318"/>
      <c r="R24" s="318"/>
      <c r="S24" s="318"/>
    </row>
    <row r="25" spans="2:19" ht="33" customHeight="1">
      <c r="B25" s="717"/>
      <c r="C25" s="717"/>
      <c r="D25" s="717"/>
      <c r="E25" s="717"/>
      <c r="F25" s="717"/>
      <c r="G25" s="717"/>
      <c r="H25" s="717"/>
      <c r="I25" s="717"/>
      <c r="J25" s="717"/>
      <c r="K25" s="717"/>
      <c r="L25" s="717"/>
      <c r="M25" s="717"/>
      <c r="N25" s="717"/>
      <c r="O25" s="717"/>
      <c r="P25" s="717"/>
      <c r="Q25" s="717"/>
      <c r="R25" s="717"/>
      <c r="S25" s="717"/>
    </row>
    <row r="26" spans="2:19" ht="29.25" customHeight="1">
      <c r="B26" s="716"/>
      <c r="C26" s="716"/>
      <c r="D26" s="716"/>
      <c r="E26" s="716"/>
      <c r="F26" s="716"/>
      <c r="G26" s="716"/>
      <c r="H26" s="716"/>
      <c r="I26" s="716"/>
      <c r="J26" s="716"/>
      <c r="K26" s="716"/>
      <c r="L26" s="319"/>
      <c r="M26" s="318"/>
      <c r="N26" s="318"/>
      <c r="O26" s="318"/>
      <c r="P26" s="318"/>
      <c r="Q26" s="318"/>
      <c r="R26" s="318"/>
      <c r="S26" s="318"/>
    </row>
    <row r="27" spans="2:19" ht="20.25" customHeight="1">
      <c r="B27" s="717"/>
      <c r="C27" s="717"/>
      <c r="D27" s="717"/>
      <c r="E27" s="717"/>
      <c r="F27" s="717"/>
      <c r="G27" s="717"/>
      <c r="H27" s="717"/>
      <c r="I27" s="717"/>
      <c r="J27" s="717"/>
      <c r="K27" s="717"/>
      <c r="L27" s="717"/>
      <c r="M27" s="717"/>
      <c r="N27" s="717"/>
      <c r="O27" s="717"/>
      <c r="P27" s="717"/>
      <c r="Q27" s="717"/>
      <c r="R27" s="717"/>
      <c r="S27" s="717"/>
    </row>
    <row r="28" spans="2:19" ht="20.25" customHeight="1">
      <c r="B28" s="717"/>
      <c r="C28" s="717"/>
      <c r="D28" s="717"/>
      <c r="E28" s="717"/>
      <c r="F28" s="717"/>
      <c r="G28" s="717"/>
      <c r="H28" s="717"/>
      <c r="I28" s="717"/>
      <c r="J28" s="717"/>
      <c r="K28" s="717"/>
      <c r="L28" s="717"/>
      <c r="M28" s="717"/>
      <c r="N28" s="717"/>
      <c r="O28" s="717"/>
      <c r="P28" s="717"/>
      <c r="Q28" s="717"/>
      <c r="R28" s="717"/>
      <c r="S28" s="717"/>
    </row>
    <row r="29" spans="2:19" ht="27.75" customHeight="1">
      <c r="B29" s="715"/>
      <c r="C29" s="715"/>
      <c r="D29" s="715"/>
      <c r="E29" s="715"/>
      <c r="F29" s="715"/>
      <c r="G29" s="715"/>
      <c r="H29" s="715"/>
      <c r="I29" s="715"/>
      <c r="J29" s="715"/>
      <c r="K29" s="715"/>
      <c r="L29" s="715"/>
      <c r="M29" s="715"/>
      <c r="N29" s="715"/>
      <c r="O29" s="715"/>
      <c r="P29" s="715"/>
      <c r="Q29" s="715"/>
      <c r="R29" s="715"/>
      <c r="S29" s="715"/>
    </row>
    <row r="30" spans="2:19" ht="20.25" customHeight="1">
      <c r="B30" s="715"/>
      <c r="C30" s="715"/>
      <c r="D30" s="715"/>
      <c r="E30" s="715"/>
      <c r="F30" s="715"/>
      <c r="G30" s="715"/>
      <c r="H30" s="715"/>
      <c r="I30" s="715"/>
      <c r="J30" s="715"/>
      <c r="K30" s="715"/>
      <c r="L30" s="715"/>
      <c r="M30" s="715"/>
      <c r="N30" s="715"/>
      <c r="O30" s="715"/>
      <c r="P30" s="715"/>
      <c r="Q30" s="715"/>
      <c r="R30" s="715"/>
      <c r="S30" s="715"/>
    </row>
    <row r="31" spans="2:19" ht="38.25" customHeight="1">
      <c r="B31" s="715"/>
      <c r="C31" s="715"/>
      <c r="D31" s="715"/>
      <c r="E31" s="715"/>
      <c r="F31" s="715"/>
      <c r="G31" s="715"/>
      <c r="H31" s="715"/>
      <c r="I31" s="715"/>
      <c r="J31" s="715"/>
      <c r="K31" s="715"/>
      <c r="L31" s="715"/>
      <c r="M31" s="715"/>
      <c r="N31" s="715"/>
      <c r="O31" s="715"/>
      <c r="P31" s="715"/>
      <c r="Q31" s="715"/>
      <c r="R31" s="715"/>
      <c r="S31" s="715"/>
    </row>
  </sheetData>
  <mergeCells count="45">
    <mergeCell ref="B2:P2"/>
    <mergeCell ref="B5:D8"/>
    <mergeCell ref="E5:K5"/>
    <mergeCell ref="L5:R5"/>
    <mergeCell ref="E6:E8"/>
    <mergeCell ref="F6:H6"/>
    <mergeCell ref="I6:K6"/>
    <mergeCell ref="L6:L8"/>
    <mergeCell ref="M6:O6"/>
    <mergeCell ref="P6:R6"/>
    <mergeCell ref="C11:D11"/>
    <mergeCell ref="S6:S8"/>
    <mergeCell ref="F7:F8"/>
    <mergeCell ref="G7:G8"/>
    <mergeCell ref="H7:H8"/>
    <mergeCell ref="I7:I8"/>
    <mergeCell ref="J7:J8"/>
    <mergeCell ref="K7:K8"/>
    <mergeCell ref="M7:M8"/>
    <mergeCell ref="N7:N8"/>
    <mergeCell ref="O7:O8"/>
    <mergeCell ref="P7:P8"/>
    <mergeCell ref="Q7:Q8"/>
    <mergeCell ref="R7:R8"/>
    <mergeCell ref="C9:D9"/>
    <mergeCell ref="C10:D10"/>
    <mergeCell ref="B23:S23"/>
    <mergeCell ref="C12:D12"/>
    <mergeCell ref="C13:D13"/>
    <mergeCell ref="C14:D14"/>
    <mergeCell ref="B16:C16"/>
    <mergeCell ref="B17:S17"/>
    <mergeCell ref="B18:S18"/>
    <mergeCell ref="B19:K19"/>
    <mergeCell ref="B20:K20"/>
    <mergeCell ref="B21:S21"/>
    <mergeCell ref="B22:C22"/>
    <mergeCell ref="B30:S30"/>
    <mergeCell ref="B31:S31"/>
    <mergeCell ref="B24:K24"/>
    <mergeCell ref="B25:S25"/>
    <mergeCell ref="B26:K26"/>
    <mergeCell ref="B27:S27"/>
    <mergeCell ref="B28:S28"/>
    <mergeCell ref="B29:S29"/>
  </mergeCells>
  <pageMargins left="0.7" right="0.7" top="0.75" bottom="0.75" header="0.3" footer="0.3"/>
  <pageSetup paperSize="9" orientation="portrait" horizontalDpi="90" verticalDpi="90" r:id="rId1"/>
  <headerFooter>
    <oddFooter>&amp;C&amp;1#&amp;"Calibri"&amp;10&amp;K000000Internal</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04">
    <pageSetUpPr fitToPage="1"/>
  </sheetPr>
  <dimension ref="B1:G17"/>
  <sheetViews>
    <sheetView showGridLines="0" showRowColHeaders="0" zoomScale="60" zoomScaleNormal="60" zoomScalePageLayoutView="90" workbookViewId="0">
      <selection activeCell="B8" sqref="B8"/>
    </sheetView>
  </sheetViews>
  <sheetFormatPr defaultColWidth="9.1796875" defaultRowHeight="14.5"/>
  <cols>
    <col min="1" max="1" width="2.54296875" style="50" customWidth="1"/>
    <col min="2" max="2" width="96.81640625" style="50" customWidth="1"/>
    <col min="3" max="3" width="18.54296875" style="1" customWidth="1"/>
    <col min="4" max="7" width="18.54296875" style="50" customWidth="1"/>
    <col min="8" max="8" width="25.453125" style="50" customWidth="1"/>
    <col min="9" max="16384" width="9.1796875" style="50"/>
  </cols>
  <sheetData>
    <row r="1" spans="2:7" ht="10.15" customHeight="1"/>
    <row r="2" spans="2:7" s="8" customFormat="1" ht="28" customHeight="1">
      <c r="B2" s="565" t="s">
        <v>967</v>
      </c>
      <c r="C2" s="566"/>
      <c r="D2" s="566"/>
      <c r="E2" s="566"/>
      <c r="F2" s="566"/>
      <c r="G2" s="566"/>
    </row>
    <row r="3" spans="2:7" ht="14.5" customHeight="1">
      <c r="B3" s="172"/>
    </row>
    <row r="4" spans="2:7">
      <c r="C4" s="571" t="s">
        <v>32</v>
      </c>
      <c r="D4" s="571" t="s">
        <v>83</v>
      </c>
      <c r="E4" s="571"/>
      <c r="F4" s="571"/>
      <c r="G4" s="571"/>
    </row>
    <row r="5" spans="2:7" ht="29">
      <c r="C5" s="571"/>
      <c r="D5" s="392" t="s">
        <v>84</v>
      </c>
      <c r="E5" s="392" t="s">
        <v>85</v>
      </c>
      <c r="F5" s="89" t="s">
        <v>86</v>
      </c>
      <c r="G5" s="392" t="s">
        <v>87</v>
      </c>
    </row>
    <row r="6" spans="2:7" ht="14.5" customHeight="1">
      <c r="B6" s="405" t="s">
        <v>88</v>
      </c>
      <c r="C6" s="405">
        <v>52962780277.350006</v>
      </c>
      <c r="D6" s="402">
        <v>51660869239.000008</v>
      </c>
      <c r="E6" s="403">
        <v>574683068.88999999</v>
      </c>
      <c r="F6" s="402">
        <v>1314654406.6299994</v>
      </c>
      <c r="G6" s="402">
        <v>45431585.940000251</v>
      </c>
    </row>
    <row r="7" spans="2:7">
      <c r="B7" s="405" t="s">
        <v>89</v>
      </c>
      <c r="C7" s="405">
        <v>186186050.10518646</v>
      </c>
      <c r="D7" s="402">
        <v>8695902.7899999991</v>
      </c>
      <c r="E7" s="403">
        <v>0</v>
      </c>
      <c r="F7" s="402">
        <v>186186050.10518837</v>
      </c>
      <c r="G7" s="402">
        <v>42831161.019999914</v>
      </c>
    </row>
    <row r="8" spans="2:7">
      <c r="B8" s="405" t="s">
        <v>90</v>
      </c>
      <c r="C8" s="405">
        <v>52776594227.24482</v>
      </c>
      <c r="D8" s="402">
        <v>51652173336.210007</v>
      </c>
      <c r="E8" s="403">
        <v>574683068.88999999</v>
      </c>
      <c r="F8" s="402">
        <v>1128468356.524811</v>
      </c>
      <c r="G8" s="402">
        <v>2600424.9200003371</v>
      </c>
    </row>
    <row r="9" spans="2:7">
      <c r="B9" s="405" t="s">
        <v>91</v>
      </c>
      <c r="C9" s="405">
        <v>3106526594.4400001</v>
      </c>
      <c r="D9" s="402">
        <v>2779109901.8175998</v>
      </c>
      <c r="E9" s="403"/>
      <c r="F9" s="402"/>
      <c r="G9" s="404"/>
    </row>
    <row r="10" spans="2:7">
      <c r="B10" s="400" t="s">
        <v>92</v>
      </c>
      <c r="C10" s="405">
        <v>-1299309.1399999999</v>
      </c>
      <c r="D10" s="402"/>
      <c r="E10" s="403"/>
      <c r="F10" s="402">
        <v>-1299309.1399999999</v>
      </c>
      <c r="G10" s="404"/>
    </row>
    <row r="11" spans="2:7">
      <c r="B11" s="400" t="s">
        <v>93</v>
      </c>
      <c r="C11" s="405">
        <v>529591553.99999756</v>
      </c>
      <c r="D11" s="402">
        <v>474273264.30999756</v>
      </c>
      <c r="E11" s="403"/>
      <c r="F11" s="402">
        <v>55318289.690000005</v>
      </c>
      <c r="G11" s="404"/>
    </row>
    <row r="12" spans="2:7">
      <c r="B12" s="400" t="s">
        <v>94</v>
      </c>
      <c r="C12" s="405">
        <v>125828761</v>
      </c>
      <c r="D12" s="402">
        <v>125828761</v>
      </c>
      <c r="E12" s="403"/>
      <c r="F12" s="402"/>
      <c r="G12" s="404"/>
    </row>
    <row r="13" spans="2:7">
      <c r="B13" s="400" t="s">
        <v>95</v>
      </c>
      <c r="C13" s="405"/>
      <c r="D13" s="402"/>
      <c r="E13" s="403"/>
      <c r="F13" s="402"/>
      <c r="G13" s="404"/>
    </row>
    <row r="14" spans="2:7">
      <c r="B14" s="400" t="s">
        <v>96</v>
      </c>
      <c r="C14" s="405">
        <v>317503126.8780002</v>
      </c>
      <c r="D14" s="402">
        <v>317503126.8780002</v>
      </c>
      <c r="E14" s="403"/>
      <c r="F14" s="402"/>
      <c r="G14" s="404"/>
    </row>
    <row r="15" spans="2:7">
      <c r="B15" s="400" t="s">
        <v>97</v>
      </c>
      <c r="C15" s="405">
        <v>-574683068.88999999</v>
      </c>
      <c r="D15" s="402">
        <v>-574683068.88999999</v>
      </c>
      <c r="E15" s="403"/>
      <c r="F15" s="402"/>
      <c r="G15" s="404"/>
    </row>
    <row r="16" spans="2:7">
      <c r="B16" s="400" t="s">
        <v>98</v>
      </c>
      <c r="C16" s="405">
        <v>17354335.333999999</v>
      </c>
      <c r="D16" s="402"/>
      <c r="E16" s="403"/>
      <c r="F16" s="402">
        <v>17354335.333999999</v>
      </c>
      <c r="G16" s="404"/>
    </row>
    <row r="17" spans="2:7">
      <c r="B17" s="117" t="s">
        <v>99</v>
      </c>
      <c r="C17" s="406">
        <v>56312392994.261703</v>
      </c>
      <c r="D17" s="406">
        <v>56312392994.261703</v>
      </c>
      <c r="E17" s="406">
        <v>574683068.88999999</v>
      </c>
      <c r="F17" s="406">
        <v>1090418335.5799999</v>
      </c>
      <c r="G17" s="406">
        <v>1281108.5045</v>
      </c>
    </row>
  </sheetData>
  <mergeCells count="3">
    <mergeCell ref="C4:C5"/>
    <mergeCell ref="D4:G4"/>
    <mergeCell ref="B2:G2"/>
  </mergeCells>
  <pageMargins left="0.70866141732283472" right="0.70866141732283472" top="0.74803149606299213" bottom="0.74803149606299213" header="0.31496062992125984" footer="0.31496062992125984"/>
  <pageSetup paperSize="9" scale="66" orientation="landscape" horizontalDpi="1200" verticalDpi="1200" r:id="rId1"/>
  <headerFooter>
    <oddHeader>&amp;CEN
Annex V</oddHeader>
    <oddFooter>&amp;C&amp;"Calibri"&amp;11&amp;K000000&amp;P_x000D_&amp;1#&amp;"Calibri"&amp;10&amp;K000000Internal</oddFooter>
  </headerFooter>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F03682-655B-4955-A95F-3FC698431256}">
  <dimension ref="B2:O30"/>
  <sheetViews>
    <sheetView showGridLines="0" showRowColHeaders="0" zoomScale="60" zoomScaleNormal="60" workbookViewId="0">
      <selection activeCell="R14" sqref="R14"/>
    </sheetView>
  </sheetViews>
  <sheetFormatPr defaultColWidth="8.7265625" defaultRowHeight="14.5"/>
  <cols>
    <col min="2" max="2" width="5.54296875" customWidth="1"/>
    <col min="3" max="3" width="30.26953125" customWidth="1"/>
    <col min="4" max="4" width="11.453125" bestFit="1" customWidth="1"/>
    <col min="5" max="5" width="20.54296875" customWidth="1"/>
    <col min="6" max="6" width="17.81640625" customWidth="1"/>
    <col min="7" max="7" width="20.26953125" customWidth="1"/>
    <col min="8" max="8" width="16.54296875" customWidth="1"/>
    <col min="9" max="9" width="17.7265625" customWidth="1"/>
    <col min="10" max="10" width="13" customWidth="1"/>
    <col min="11" max="11" width="10.1796875" customWidth="1"/>
  </cols>
  <sheetData>
    <row r="2" spans="2:13" ht="23.5">
      <c r="B2" s="565" t="s">
        <v>1825</v>
      </c>
      <c r="C2" s="566"/>
      <c r="D2" s="566"/>
      <c r="E2" s="566"/>
      <c r="F2" s="566"/>
      <c r="G2" s="566"/>
      <c r="H2" s="566"/>
      <c r="I2" s="566"/>
      <c r="J2" s="566"/>
      <c r="K2" s="566"/>
      <c r="L2" s="566"/>
      <c r="M2" s="566"/>
    </row>
    <row r="3" spans="2:13" ht="25.5" customHeight="1">
      <c r="B3" s="172"/>
      <c r="C3" s="310"/>
      <c r="D3" s="310"/>
      <c r="E3" s="310"/>
      <c r="F3" s="310"/>
      <c r="G3" s="310"/>
      <c r="H3" s="310"/>
      <c r="I3" s="310"/>
      <c r="J3" s="310"/>
      <c r="K3" s="310"/>
    </row>
    <row r="4" spans="2:13" ht="25.5" customHeight="1">
      <c r="B4" s="739"/>
      <c r="C4" s="739"/>
      <c r="D4" s="740" t="s">
        <v>403</v>
      </c>
      <c r="E4" s="734" t="s">
        <v>600</v>
      </c>
      <c r="F4" s="734"/>
      <c r="G4" s="734"/>
      <c r="H4" s="734"/>
      <c r="I4" s="734"/>
      <c r="J4" s="734"/>
      <c r="K4" s="734"/>
      <c r="L4" s="734"/>
    </row>
    <row r="5" spans="2:13" ht="25.5" customHeight="1">
      <c r="B5" s="739"/>
      <c r="C5" s="739"/>
      <c r="D5" s="740"/>
      <c r="E5" s="734"/>
      <c r="F5" s="733" t="s">
        <v>1826</v>
      </c>
      <c r="G5" s="733" t="s">
        <v>1827</v>
      </c>
      <c r="H5" s="734" t="s">
        <v>1828</v>
      </c>
      <c r="I5" s="741"/>
      <c r="J5" s="741"/>
      <c r="K5" s="741"/>
      <c r="L5" s="741"/>
      <c r="M5" s="310"/>
    </row>
    <row r="6" spans="2:13" ht="25.5" customHeight="1">
      <c r="B6" s="739"/>
      <c r="C6" s="739"/>
      <c r="D6" s="740"/>
      <c r="E6" s="734"/>
      <c r="F6" s="733"/>
      <c r="G6" s="733"/>
      <c r="H6" s="734" t="s">
        <v>1829</v>
      </c>
      <c r="I6" s="733" t="s">
        <v>1830</v>
      </c>
      <c r="J6" s="733" t="s">
        <v>1831</v>
      </c>
      <c r="K6" s="733" t="s">
        <v>1832</v>
      </c>
      <c r="L6" s="734" t="s">
        <v>1833</v>
      </c>
      <c r="M6" s="310"/>
    </row>
    <row r="7" spans="2:13" ht="25.5" customHeight="1">
      <c r="B7" s="739"/>
      <c r="C7" s="739"/>
      <c r="D7" s="740"/>
      <c r="E7" s="734"/>
      <c r="F7" s="733"/>
      <c r="G7" s="733"/>
      <c r="H7" s="734"/>
      <c r="I7" s="734"/>
      <c r="J7" s="734"/>
      <c r="K7" s="734"/>
      <c r="L7" s="734"/>
      <c r="M7" s="310"/>
    </row>
    <row r="8" spans="2:13" ht="25.5" customHeight="1">
      <c r="B8" s="739"/>
      <c r="C8" s="739"/>
      <c r="D8" s="740"/>
      <c r="E8" s="734"/>
      <c r="F8" s="733"/>
      <c r="G8" s="733"/>
      <c r="H8" s="734"/>
      <c r="I8" s="734"/>
      <c r="J8" s="734"/>
      <c r="K8" s="734"/>
      <c r="L8" s="734"/>
      <c r="M8" s="310"/>
    </row>
    <row r="9" spans="2:13" ht="25.5" customHeight="1">
      <c r="C9" s="555" t="s">
        <v>1834</v>
      </c>
      <c r="D9" s="557">
        <v>17857</v>
      </c>
      <c r="E9" s="557">
        <v>2094336115.930001</v>
      </c>
      <c r="F9" s="558"/>
      <c r="G9" s="558"/>
      <c r="H9" s="282"/>
      <c r="I9" s="282"/>
      <c r="J9" s="282"/>
      <c r="K9" s="282"/>
      <c r="L9" s="282"/>
      <c r="M9" s="310"/>
    </row>
    <row r="10" spans="2:13" ht="25.5" customHeight="1">
      <c r="C10" s="555" t="s">
        <v>1835</v>
      </c>
      <c r="D10" s="557">
        <v>16689</v>
      </c>
      <c r="E10" s="559">
        <v>1825031746.8400002</v>
      </c>
      <c r="F10" s="559">
        <v>1825031746.8400002</v>
      </c>
      <c r="G10" s="559">
        <v>1825031746.8400002</v>
      </c>
      <c r="H10" s="320"/>
      <c r="I10" s="321"/>
      <c r="J10" s="321"/>
      <c r="K10" s="321"/>
      <c r="L10" s="321"/>
      <c r="M10" s="310"/>
    </row>
    <row r="11" spans="2:13" ht="25.5" customHeight="1">
      <c r="C11" s="555" t="s">
        <v>1820</v>
      </c>
      <c r="D11" s="558"/>
      <c r="E11" s="559">
        <v>1435164553.78</v>
      </c>
      <c r="F11" s="559">
        <v>1435164553.78</v>
      </c>
      <c r="G11" s="559">
        <v>1435164553.78</v>
      </c>
      <c r="H11" s="320"/>
      <c r="I11" s="321"/>
      <c r="J11" s="321"/>
      <c r="K11" s="321"/>
      <c r="L11" s="321"/>
      <c r="M11" s="310"/>
    </row>
    <row r="12" spans="2:13" ht="25.5" customHeight="1">
      <c r="C12" s="556" t="s">
        <v>1836</v>
      </c>
      <c r="D12" s="558"/>
      <c r="E12" s="559">
        <v>1318875032.2799997</v>
      </c>
      <c r="F12" s="559">
        <v>1318875032.2799997</v>
      </c>
      <c r="G12" s="559">
        <v>1318875032.2799997</v>
      </c>
      <c r="H12" s="320"/>
      <c r="I12" s="321"/>
      <c r="J12" s="321"/>
      <c r="K12" s="321"/>
      <c r="L12" s="321"/>
      <c r="M12" s="310"/>
    </row>
    <row r="13" spans="2:13" ht="25.5" customHeight="1">
      <c r="C13" s="555" t="s">
        <v>1822</v>
      </c>
      <c r="D13" s="558"/>
      <c r="E13" s="559">
        <v>361918345.80000019</v>
      </c>
      <c r="F13" s="559">
        <v>361918345.80000019</v>
      </c>
      <c r="G13" s="559">
        <v>361918345.80000019</v>
      </c>
      <c r="H13" s="321"/>
      <c r="I13" s="321"/>
      <c r="J13" s="321"/>
      <c r="K13" s="321"/>
      <c r="L13" s="321"/>
      <c r="M13" s="310"/>
    </row>
    <row r="14" spans="2:13" ht="25.5" customHeight="1">
      <c r="C14" s="556" t="s">
        <v>1837</v>
      </c>
      <c r="D14" s="558"/>
      <c r="E14" s="559">
        <v>359422304.61000001</v>
      </c>
      <c r="F14" s="559">
        <v>359422304.61000001</v>
      </c>
      <c r="G14" s="559">
        <v>359422304.61000001</v>
      </c>
      <c r="H14" s="321"/>
      <c r="I14" s="321"/>
      <c r="J14" s="321"/>
      <c r="K14" s="321"/>
      <c r="L14" s="321"/>
      <c r="M14" s="310"/>
    </row>
    <row r="15" spans="2:13" ht="25.5" customHeight="1">
      <c r="C15" s="556" t="s">
        <v>1838</v>
      </c>
      <c r="D15" s="558"/>
      <c r="E15" s="559">
        <v>197835665.8000001</v>
      </c>
      <c r="F15" s="559">
        <v>197835665.8000001</v>
      </c>
      <c r="G15" s="559">
        <v>197835665.8000001</v>
      </c>
      <c r="H15" s="321"/>
      <c r="I15" s="321"/>
      <c r="J15" s="321"/>
      <c r="K15" s="321"/>
      <c r="L15" s="321"/>
      <c r="M15" s="310"/>
    </row>
    <row r="16" spans="2:13" ht="25.5" customHeight="1">
      <c r="B16" s="68"/>
      <c r="C16" s="322"/>
      <c r="D16" s="323"/>
      <c r="E16" s="324"/>
      <c r="F16" s="324"/>
      <c r="G16" s="324"/>
      <c r="H16" s="324"/>
      <c r="I16" s="324"/>
      <c r="J16" s="324"/>
      <c r="K16" s="324"/>
      <c r="L16" s="324"/>
      <c r="M16" s="310"/>
    </row>
    <row r="17" spans="2:15" ht="15.5">
      <c r="B17" s="735"/>
      <c r="C17" s="735"/>
      <c r="D17" s="735"/>
      <c r="E17" s="735"/>
      <c r="F17" s="325"/>
      <c r="G17" s="313"/>
      <c r="H17" s="313"/>
      <c r="I17" s="313"/>
      <c r="J17" s="313"/>
      <c r="K17" s="313"/>
    </row>
    <row r="18" spans="2:15">
      <c r="B18" s="736" t="s">
        <v>1877</v>
      </c>
      <c r="C18" s="737"/>
      <c r="D18" s="737"/>
      <c r="E18" s="737"/>
      <c r="F18" s="737"/>
      <c r="G18" s="737"/>
      <c r="H18" s="737"/>
      <c r="I18" s="737"/>
      <c r="J18" s="737"/>
      <c r="K18" s="737"/>
      <c r="L18" s="738"/>
    </row>
    <row r="19" spans="2:15" ht="15" customHeight="1">
      <c r="B19" s="715"/>
      <c r="C19" s="715"/>
      <c r="D19" s="715"/>
      <c r="E19" s="715"/>
      <c r="F19" s="715"/>
      <c r="G19" s="715"/>
      <c r="H19" s="715"/>
      <c r="I19" s="715"/>
      <c r="J19" s="715"/>
      <c r="K19" s="715"/>
      <c r="L19" s="715"/>
      <c r="M19" s="715"/>
      <c r="N19" s="715"/>
      <c r="O19" s="715"/>
    </row>
    <row r="20" spans="2:15" ht="19.5" customHeight="1">
      <c r="B20" s="716"/>
      <c r="C20" s="716"/>
      <c r="D20" s="716"/>
      <c r="E20" s="716"/>
      <c r="F20" s="716"/>
      <c r="G20" s="716"/>
      <c r="H20" s="716"/>
      <c r="I20" s="716"/>
      <c r="J20" s="716"/>
      <c r="K20" s="716"/>
      <c r="L20" s="317"/>
      <c r="M20" s="317"/>
      <c r="N20" s="317"/>
      <c r="O20" s="317"/>
    </row>
    <row r="21" spans="2:15" ht="19.5" customHeight="1">
      <c r="B21" s="717"/>
      <c r="C21" s="715"/>
      <c r="D21" s="715"/>
      <c r="E21" s="715"/>
      <c r="F21" s="715"/>
      <c r="G21" s="715"/>
      <c r="H21" s="715"/>
      <c r="I21" s="715"/>
      <c r="J21" s="715"/>
      <c r="K21" s="715"/>
      <c r="L21" s="715"/>
      <c r="M21" s="715"/>
      <c r="N21" s="715"/>
      <c r="O21" s="715"/>
    </row>
    <row r="22" spans="2:15" ht="33.75" customHeight="1">
      <c r="B22" s="715"/>
      <c r="C22" s="715"/>
      <c r="D22" s="715"/>
      <c r="E22" s="715"/>
      <c r="F22" s="715"/>
      <c r="G22" s="715"/>
      <c r="H22" s="715"/>
      <c r="I22" s="715"/>
      <c r="J22" s="715"/>
      <c r="K22" s="715"/>
      <c r="L22" s="715"/>
      <c r="M22" s="715"/>
      <c r="N22" s="715"/>
      <c r="O22" s="715"/>
    </row>
    <row r="23" spans="2:15" ht="19.5" customHeight="1">
      <c r="B23" s="717"/>
      <c r="C23" s="715"/>
      <c r="D23" s="715"/>
      <c r="E23" s="715"/>
      <c r="F23" s="715"/>
      <c r="G23" s="715"/>
      <c r="H23" s="715"/>
      <c r="I23" s="715"/>
      <c r="J23" s="715"/>
      <c r="K23" s="715"/>
      <c r="L23" s="715"/>
      <c r="M23" s="715"/>
      <c r="N23" s="715"/>
      <c r="O23" s="715"/>
    </row>
    <row r="24" spans="2:15" ht="19.5" customHeight="1">
      <c r="B24" s="715"/>
      <c r="C24" s="715"/>
      <c r="D24" s="715"/>
      <c r="E24" s="715"/>
      <c r="F24" s="715"/>
      <c r="G24" s="715"/>
      <c r="H24" s="715"/>
      <c r="I24" s="715"/>
      <c r="J24" s="715"/>
      <c r="K24" s="715"/>
      <c r="L24" s="715"/>
      <c r="M24" s="715"/>
      <c r="N24" s="715"/>
      <c r="O24" s="715"/>
    </row>
    <row r="25" spans="2:15" ht="27" customHeight="1">
      <c r="B25" s="716"/>
      <c r="C25" s="716"/>
      <c r="D25" s="716"/>
      <c r="E25" s="716"/>
      <c r="F25" s="716"/>
      <c r="G25" s="716"/>
      <c r="H25" s="716"/>
      <c r="I25" s="716"/>
      <c r="J25" s="716"/>
      <c r="K25" s="716"/>
      <c r="L25" s="317"/>
      <c r="M25" s="317"/>
      <c r="N25" s="317"/>
      <c r="O25" s="317"/>
    </row>
    <row r="26" spans="2:15">
      <c r="B26" s="715"/>
      <c r="C26" s="715"/>
      <c r="D26" s="715"/>
      <c r="E26" s="715"/>
      <c r="F26" s="715"/>
      <c r="G26" s="715"/>
      <c r="H26" s="715"/>
      <c r="I26" s="715"/>
      <c r="J26" s="715"/>
      <c r="K26" s="715"/>
      <c r="L26" s="715"/>
      <c r="M26" s="715"/>
      <c r="N26" s="715"/>
      <c r="O26" s="715"/>
    </row>
    <row r="27" spans="2:15" ht="15.5">
      <c r="B27" s="326"/>
      <c r="C27" s="326"/>
      <c r="D27" s="326"/>
      <c r="E27" s="326"/>
      <c r="F27" s="325"/>
      <c r="G27" s="313"/>
      <c r="H27" s="313"/>
      <c r="I27" s="313"/>
      <c r="J27" s="313"/>
      <c r="K27" s="313"/>
    </row>
    <row r="28" spans="2:15" ht="15.5">
      <c r="B28" s="731"/>
      <c r="C28" s="731"/>
      <c r="D28" s="731"/>
      <c r="E28" s="731"/>
      <c r="F28" s="315"/>
      <c r="G28" s="315"/>
      <c r="H28" s="316"/>
      <c r="I28" s="316"/>
      <c r="J28" s="316"/>
      <c r="K28" s="316"/>
    </row>
    <row r="29" spans="2:15" ht="49.5" customHeight="1">
      <c r="B29" s="732"/>
      <c r="C29" s="732"/>
      <c r="D29" s="732"/>
      <c r="E29" s="732"/>
      <c r="F29" s="732"/>
      <c r="G29" s="732"/>
      <c r="H29" s="732"/>
      <c r="I29" s="732"/>
      <c r="J29" s="732"/>
      <c r="K29" s="732"/>
    </row>
    <row r="30" spans="2:15" ht="21" customHeight="1">
      <c r="B30" s="732"/>
      <c r="C30" s="732"/>
      <c r="D30" s="732"/>
      <c r="E30" s="732"/>
      <c r="F30" s="732"/>
      <c r="G30" s="732"/>
      <c r="H30" s="732"/>
      <c r="I30" s="732"/>
      <c r="J30" s="732"/>
      <c r="K30" s="732"/>
    </row>
  </sheetData>
  <mergeCells count="26">
    <mergeCell ref="B2:M2"/>
    <mergeCell ref="B4:C8"/>
    <mergeCell ref="D4:D8"/>
    <mergeCell ref="E4:L4"/>
    <mergeCell ref="E5:E8"/>
    <mergeCell ref="F5:F8"/>
    <mergeCell ref="G5:G8"/>
    <mergeCell ref="H5:L5"/>
    <mergeCell ref="H6:H8"/>
    <mergeCell ref="I6:I8"/>
    <mergeCell ref="B24:O24"/>
    <mergeCell ref="J6:J8"/>
    <mergeCell ref="K6:K8"/>
    <mergeCell ref="L6:L8"/>
    <mergeCell ref="B17:E17"/>
    <mergeCell ref="B18:L18"/>
    <mergeCell ref="B19:O19"/>
    <mergeCell ref="B20:K20"/>
    <mergeCell ref="B21:O21"/>
    <mergeCell ref="B22:O22"/>
    <mergeCell ref="B23:O23"/>
    <mergeCell ref="B25:K25"/>
    <mergeCell ref="B26:O26"/>
    <mergeCell ref="B28:E28"/>
    <mergeCell ref="B29:K29"/>
    <mergeCell ref="B30:K30"/>
  </mergeCells>
  <pageMargins left="0.7" right="0.7" top="0.75" bottom="0.75" header="0.3" footer="0.3"/>
  <pageSetup paperSize="9" orientation="portrait" verticalDpi="90" r:id="rId1"/>
  <headerFooter>
    <oddFooter>&amp;C&amp;1#&amp;"Calibri"&amp;10&amp;K000000Internal</oddFooter>
  </headerFooter>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6539F6-B538-4A0A-BE18-1D6D7E0C4589}">
  <sheetPr>
    <pageSetUpPr fitToPage="1"/>
  </sheetPr>
  <dimension ref="B1:O24"/>
  <sheetViews>
    <sheetView showGridLines="0" showRowColHeaders="0" zoomScale="60" zoomScaleNormal="60" workbookViewId="0">
      <selection activeCell="B16" sqref="B16:K16"/>
    </sheetView>
  </sheetViews>
  <sheetFormatPr defaultColWidth="9.1796875" defaultRowHeight="10.5"/>
  <cols>
    <col min="1" max="1" width="9.26953125" style="328" customWidth="1"/>
    <col min="2" max="2" width="5" style="328" customWidth="1"/>
    <col min="3" max="3" width="58.26953125" style="328" customWidth="1"/>
    <col min="4" max="4" width="18.54296875" style="328" customWidth="1"/>
    <col min="5" max="6" width="20.7265625" style="328" customWidth="1"/>
    <col min="7" max="7" width="28.81640625" style="328" customWidth="1"/>
    <col min="8" max="8" width="34.54296875" style="328" customWidth="1"/>
    <col min="9" max="9" width="11.453125" style="328" customWidth="1"/>
    <col min="10" max="10" width="2.7265625" style="328" customWidth="1"/>
    <col min="11" max="11" width="9.1796875" style="328"/>
    <col min="12" max="12" width="28.453125" style="328" customWidth="1"/>
    <col min="13" max="16384" width="9.1796875" style="328"/>
  </cols>
  <sheetData>
    <row r="1" spans="2:15" ht="15" customHeight="1">
      <c r="B1" s="327"/>
    </row>
    <row r="2" spans="2:15" ht="35" customHeight="1">
      <c r="B2" s="565" t="s">
        <v>1839</v>
      </c>
      <c r="C2" s="566"/>
      <c r="D2" s="566"/>
      <c r="E2" s="566"/>
      <c r="F2" s="566"/>
      <c r="G2" s="566"/>
      <c r="H2" s="566"/>
      <c r="I2" s="566"/>
      <c r="J2" s="566"/>
      <c r="K2" s="566"/>
      <c r="L2" s="566"/>
    </row>
    <row r="3" spans="2:15" ht="20.25" customHeight="1">
      <c r="B3" s="172"/>
      <c r="C3" s="329"/>
      <c r="D3" s="329"/>
      <c r="E3" s="329"/>
      <c r="F3" s="329"/>
      <c r="G3" s="329"/>
      <c r="H3" s="329"/>
      <c r="I3" s="329"/>
      <c r="J3" s="329"/>
      <c r="K3" s="329"/>
      <c r="L3" s="329"/>
    </row>
    <row r="4" spans="2:15" ht="20.25" customHeight="1">
      <c r="B4" s="329"/>
      <c r="C4" s="329"/>
      <c r="D4" s="329"/>
      <c r="E4" s="329"/>
      <c r="F4" s="329"/>
      <c r="G4" s="329"/>
      <c r="H4" s="329"/>
      <c r="I4" s="329"/>
      <c r="J4" s="329"/>
      <c r="K4" s="329"/>
      <c r="L4" s="329"/>
    </row>
    <row r="5" spans="2:15" ht="49" customHeight="1">
      <c r="B5" s="354"/>
      <c r="C5" s="355"/>
      <c r="D5" s="743" t="s">
        <v>600</v>
      </c>
      <c r="E5" s="743"/>
      <c r="F5" s="356" t="s">
        <v>1840</v>
      </c>
      <c r="G5" s="356" t="s">
        <v>600</v>
      </c>
    </row>
    <row r="6" spans="2:15" ht="53.5" customHeight="1">
      <c r="B6" s="354"/>
      <c r="C6" s="355"/>
      <c r="D6" s="356"/>
      <c r="E6" s="561" t="s">
        <v>1841</v>
      </c>
      <c r="F6" s="356" t="s">
        <v>1842</v>
      </c>
      <c r="G6" s="356" t="s">
        <v>1815</v>
      </c>
    </row>
    <row r="7" spans="2:15" ht="28.5" customHeight="1">
      <c r="C7" s="357" t="s">
        <v>1843</v>
      </c>
      <c r="D7" s="562">
        <v>8214500.5299999993</v>
      </c>
      <c r="E7" s="562">
        <v>560307.21000000008</v>
      </c>
      <c r="F7" s="562">
        <v>0</v>
      </c>
      <c r="G7" s="562">
        <v>384922.67000000004</v>
      </c>
      <c r="H7" s="330"/>
    </row>
    <row r="8" spans="2:15" ht="17.25" customHeight="1">
      <c r="C8" s="357" t="s">
        <v>1820</v>
      </c>
      <c r="D8" s="562">
        <v>938771.5700000003</v>
      </c>
      <c r="E8" s="563"/>
      <c r="F8" s="563"/>
      <c r="G8" s="562">
        <v>21575.72</v>
      </c>
    </row>
    <row r="9" spans="2:15" ht="17.25" customHeight="1">
      <c r="C9" s="560" t="s">
        <v>1821</v>
      </c>
      <c r="D9" s="562">
        <v>10838.009999999998</v>
      </c>
      <c r="E9" s="563"/>
      <c r="F9" s="563"/>
      <c r="G9" s="562">
        <v>0</v>
      </c>
    </row>
    <row r="10" spans="2:15" ht="17.25" customHeight="1">
      <c r="C10" s="357" t="s">
        <v>1822</v>
      </c>
      <c r="D10" s="562">
        <v>4899206.6899999985</v>
      </c>
      <c r="E10" s="562">
        <v>441580.93</v>
      </c>
      <c r="F10" s="562">
        <v>0</v>
      </c>
      <c r="G10" s="562">
        <v>363346.95</v>
      </c>
    </row>
    <row r="11" spans="2:15" ht="17.25" customHeight="1">
      <c r="C11" s="560" t="s">
        <v>1823</v>
      </c>
      <c r="D11" s="562">
        <v>4899206.6899999985</v>
      </c>
      <c r="E11" s="563"/>
      <c r="F11" s="563"/>
      <c r="G11" s="562">
        <v>363346.95</v>
      </c>
    </row>
    <row r="12" spans="2:15" ht="17.25" customHeight="1">
      <c r="C12" s="560" t="s">
        <v>1824</v>
      </c>
      <c r="D12" s="562">
        <v>1592366.4700000002</v>
      </c>
      <c r="E12" s="563"/>
      <c r="F12" s="563"/>
      <c r="G12" s="562">
        <v>276905.08</v>
      </c>
    </row>
    <row r="13" spans="2:15" ht="12">
      <c r="B13" s="327"/>
      <c r="C13" s="331"/>
      <c r="D13" s="331"/>
    </row>
    <row r="14" spans="2:15" ht="15.5">
      <c r="B14" s="735"/>
      <c r="C14" s="735"/>
      <c r="D14" s="735"/>
      <c r="E14" s="735"/>
      <c r="F14" s="325"/>
      <c r="G14" s="313"/>
      <c r="H14" s="313"/>
      <c r="I14" s="313"/>
      <c r="J14" s="313"/>
      <c r="K14" s="313"/>
      <c r="L14" s="332"/>
      <c r="M14" s="332"/>
      <c r="N14" s="332"/>
      <c r="O14" s="332"/>
    </row>
    <row r="15" spans="2:15" ht="30" customHeight="1">
      <c r="B15" s="744" t="s">
        <v>1886</v>
      </c>
      <c r="C15" s="745"/>
      <c r="D15" s="745"/>
      <c r="E15" s="745"/>
      <c r="F15" s="745"/>
      <c r="G15" s="746"/>
      <c r="H15" s="313"/>
      <c r="I15" s="313"/>
      <c r="J15" s="313"/>
      <c r="K15" s="313"/>
      <c r="L15" s="332"/>
      <c r="M15" s="332"/>
      <c r="N15" s="332"/>
      <c r="O15" s="332"/>
    </row>
    <row r="16" spans="2:15" ht="26.25" customHeight="1">
      <c r="B16" s="716"/>
      <c r="C16" s="716"/>
      <c r="D16" s="716"/>
      <c r="E16" s="716"/>
      <c r="F16" s="716"/>
      <c r="G16" s="716"/>
      <c r="H16" s="716"/>
      <c r="I16" s="716"/>
      <c r="J16" s="716"/>
      <c r="K16" s="716"/>
      <c r="L16" s="319"/>
      <c r="M16" s="332"/>
      <c r="N16" s="332"/>
      <c r="O16" s="332"/>
    </row>
    <row r="17" spans="2:15" ht="18.75" customHeight="1">
      <c r="B17" s="716"/>
      <c r="C17" s="716"/>
      <c r="D17" s="716"/>
      <c r="E17" s="716"/>
      <c r="F17" s="716"/>
      <c r="G17" s="716"/>
      <c r="H17" s="716"/>
      <c r="I17" s="716"/>
      <c r="J17" s="716"/>
      <c r="K17" s="716"/>
      <c r="L17" s="332"/>
      <c r="M17" s="332"/>
      <c r="N17" s="332"/>
      <c r="O17" s="332"/>
    </row>
    <row r="18" spans="2:15" ht="18.75" customHeight="1">
      <c r="B18" s="715"/>
      <c r="C18" s="715"/>
      <c r="D18" s="715"/>
      <c r="E18" s="715"/>
      <c r="F18" s="715"/>
      <c r="G18" s="715"/>
      <c r="H18" s="715"/>
      <c r="I18" s="715"/>
      <c r="J18" s="715"/>
      <c r="K18" s="715"/>
      <c r="L18" s="715"/>
      <c r="M18" s="715"/>
      <c r="N18" s="715"/>
      <c r="O18" s="715"/>
    </row>
    <row r="19" spans="2:15" ht="15.5">
      <c r="B19" s="731"/>
      <c r="C19" s="731"/>
      <c r="D19" s="731"/>
      <c r="E19" s="731"/>
      <c r="F19" s="315"/>
      <c r="G19" s="315"/>
      <c r="H19" s="316"/>
      <c r="I19" s="316"/>
      <c r="J19" s="316"/>
      <c r="K19" s="316"/>
      <c r="L19" s="332"/>
      <c r="M19" s="332"/>
      <c r="N19" s="332"/>
      <c r="O19" s="332"/>
    </row>
    <row r="20" spans="2:15" ht="14.5">
      <c r="B20" s="732"/>
      <c r="C20" s="732"/>
      <c r="D20" s="732"/>
      <c r="E20" s="732"/>
      <c r="F20" s="732"/>
      <c r="G20" s="732"/>
      <c r="H20" s="732"/>
      <c r="I20" s="732"/>
      <c r="J20" s="732"/>
      <c r="K20" s="732"/>
      <c r="L20" s="332"/>
      <c r="M20" s="332"/>
      <c r="N20" s="332"/>
      <c r="O20" s="332"/>
    </row>
    <row r="21" spans="2:15" ht="29.25" customHeight="1">
      <c r="B21" s="732"/>
      <c r="C21" s="732"/>
      <c r="D21" s="732"/>
      <c r="E21" s="732"/>
      <c r="F21" s="732"/>
      <c r="G21" s="732"/>
      <c r="H21" s="732"/>
      <c r="I21" s="732"/>
      <c r="J21" s="732"/>
      <c r="K21" s="732"/>
      <c r="L21" s="332"/>
      <c r="M21" s="332"/>
      <c r="N21" s="332"/>
      <c r="O21" s="332"/>
    </row>
    <row r="22" spans="2:15" ht="16.5" customHeight="1">
      <c r="B22" s="742"/>
      <c r="C22" s="742"/>
      <c r="D22" s="742"/>
      <c r="E22" s="742"/>
      <c r="F22" s="742"/>
      <c r="G22" s="742"/>
      <c r="H22" s="742"/>
      <c r="I22" s="742"/>
      <c r="J22" s="742"/>
      <c r="K22" s="742"/>
    </row>
    <row r="23" spans="2:15" ht="36.75" customHeight="1">
      <c r="B23" s="716"/>
      <c r="C23" s="742"/>
      <c r="D23" s="742"/>
      <c r="E23" s="742"/>
      <c r="F23" s="742"/>
      <c r="G23" s="742"/>
      <c r="H23" s="742"/>
      <c r="I23" s="742"/>
      <c r="J23" s="742"/>
      <c r="K23" s="742"/>
      <c r="L23" s="319"/>
    </row>
    <row r="24" spans="2:15" ht="42" customHeight="1">
      <c r="B24" s="742"/>
      <c r="C24" s="742"/>
      <c r="D24" s="742"/>
      <c r="E24" s="742"/>
      <c r="F24" s="742"/>
      <c r="G24" s="742"/>
      <c r="H24" s="742"/>
      <c r="I24" s="742"/>
      <c r="J24" s="742"/>
      <c r="K24" s="742"/>
    </row>
  </sheetData>
  <mergeCells count="13">
    <mergeCell ref="D5:E5"/>
    <mergeCell ref="B14:E14"/>
    <mergeCell ref="B16:K16"/>
    <mergeCell ref="B15:G15"/>
    <mergeCell ref="B2:L2"/>
    <mergeCell ref="B23:K23"/>
    <mergeCell ref="B24:K24"/>
    <mergeCell ref="B17:K17"/>
    <mergeCell ref="B18:O18"/>
    <mergeCell ref="B19:E19"/>
    <mergeCell ref="B20:K20"/>
    <mergeCell ref="B21:K21"/>
    <mergeCell ref="B22:K22"/>
  </mergeCells>
  <printOptions horizontalCentered="1"/>
  <pageMargins left="0.23622047244094491" right="0.23622047244094491" top="0.74803149606299213" bottom="0.74803149606299213" header="0.31496062992125984" footer="0.31496062992125984"/>
  <pageSetup paperSize="9" scale="48" fitToHeight="0" orientation="landscape" cellComments="asDisplayed" r:id="rId1"/>
  <headerFooter scaleWithDoc="0" alignWithMargins="0">
    <oddHeader>&amp;CEN
ANNEX IV</oddHeader>
    <oddFooter>&amp;C&amp;"Calibri"&amp;11&amp;K000000&amp;P_x000D_&amp;1#&amp;"Calibri"&amp;10&amp;K000000Internal</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eletionDate xmlns="653BAA42-54D4-4845-89A9-18E4BD6C4C7A"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528C51007894704E888A6D851FA93FBF" ma:contentTypeVersion="" ma:contentTypeDescription="Create a new document." ma:contentTypeScope="" ma:versionID="b64b0f84dbcc7ce0f6c3c6f5aabc40f9">
  <xsd:schema xmlns:xsd="http://www.w3.org/2001/XMLSchema" xmlns:xs="http://www.w3.org/2001/XMLSchema" xmlns:p="http://schemas.microsoft.com/office/2006/metadata/properties" xmlns:ns1="http://schemas.microsoft.com/sharepoint/v3" xmlns:ns2="653BAA42-54D4-4845-89A9-18E4BD6C4C7A" xmlns:ns3="35e3d190-587e-49de-8d8e-d3eca99d780d" xmlns:ns4="653baa42-54d4-4845-89a9-18e4bd6c4c7a" targetNamespace="http://schemas.microsoft.com/office/2006/metadata/properties" ma:root="true" ma:fieldsID="ef557fa02a2b705c8477bbe653f494f3" ns1:_="" ns2:_="" ns3:_="" ns4:_="">
    <xsd:import namespace="http://schemas.microsoft.com/sharepoint/v3"/>
    <xsd:import namespace="653BAA42-54D4-4845-89A9-18E4BD6C4C7A"/>
    <xsd:import namespace="35e3d190-587e-49de-8d8e-d3eca99d780d"/>
    <xsd:import namespace="653baa42-54d4-4845-89a9-18e4bd6c4c7a"/>
    <xsd:element name="properties">
      <xsd:complexType>
        <xsd:sequence>
          <xsd:element name="documentManagement">
            <xsd:complexType>
              <xsd:all>
                <xsd:element ref="ns2:DeletionDate" minOccurs="0"/>
                <xsd:element ref="ns3:SharedWithUsers" minOccurs="0"/>
                <xsd:element ref="ns3:SharedWithDetails" minOccurs="0"/>
                <xsd:element ref="ns4:MediaServiceMetadata" minOccurs="0"/>
                <xsd:element ref="ns4:MediaServiceFastMetadata" minOccurs="0"/>
                <xsd:element ref="ns1:_ip_UnifiedCompliancePolicyProperties" minOccurs="0"/>
                <xsd:element ref="ns1:_ip_UnifiedCompliancePolicyUIAction" minOccurs="0"/>
                <xsd:element ref="ns4:MediaServiceAutoKeyPoints" minOccurs="0"/>
                <xsd:element ref="ns4:MediaServiceKeyPoints" minOccurs="0"/>
                <xsd:element ref="ns4:MediaServiceAutoTags" minOccurs="0"/>
                <xsd:element ref="ns4:MediaServiceOCR" minOccurs="0"/>
                <xsd:element ref="ns4:MediaServiceGenerationTime" minOccurs="0"/>
                <xsd:element ref="ns4: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3" nillable="true" ma:displayName="Unified Compliance Policy Properties" ma:hidden="true" ma:internalName="_ip_UnifiedCompliancePolicyProperties">
      <xsd:simpleType>
        <xsd:restriction base="dms:Note"/>
      </xsd:simpleType>
    </xsd:element>
    <xsd:element name="_ip_UnifiedCompliancePolicyUIAction" ma:index="14"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53BAA42-54D4-4845-89A9-18E4BD6C4C7A" elementFormDefault="qualified">
    <xsd:import namespace="http://schemas.microsoft.com/office/2006/documentManagement/types"/>
    <xsd:import namespace="http://schemas.microsoft.com/office/infopath/2007/PartnerControls"/>
    <xsd:element name="DeletionDate" ma:index="8" nillable="true" ma:displayName="Deletion date" ma:format="DateOnly" ma:internalName="Deletion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35e3d190-587e-49de-8d8e-d3eca99d780d" elementFormDefault="qualified">
    <xsd:import namespace="http://schemas.microsoft.com/office/2006/documentManagement/types"/>
    <xsd:import namespace="http://schemas.microsoft.com/office/infopath/2007/PartnerControls"/>
    <xsd:element name="SharedWithUsers" ma:index="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0"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53baa42-54d4-4845-89a9-18e4bd6c4c7a"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AutoTags" ma:index="17" nillable="true" ma:displayName="Tags" ma:internalName="MediaServiceAutoTag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1 6 " ? > < W o r k b o o k S t a t e   x m l n s : i = " h t t p : / / w w w . w 3 . o r g / 2 0 0 1 / X M L S c h e m a - i n s t a n c e "   x m l n s = " h t t p : / / s c h e m a s . m i c r o s o f t . c o m / P o w e r B I A d d I n " > < L a s t P r o v i d e d R a n g e N a m e I d > 0 < / L a s t P r o v i d e d R a n g e N a m e I d > < L a s t U s e d G r o u p O b j e c t I d > < / L a s t U s e d G r o u p O b j e c t I d > < T i l e s L i s t > < T i l e s / > < / T i l e s L i s t > < / W o r k b o o k S t a t e > 
</file>

<file path=customXml/itemProps1.xml><?xml version="1.0" encoding="utf-8"?>
<ds:datastoreItem xmlns:ds="http://schemas.openxmlformats.org/officeDocument/2006/customXml" ds:itemID="{FAAA5FF9-3F2D-4DBE-BE5B-3B3823C530ED}">
  <ds:schemaRefs>
    <ds:schemaRef ds:uri="http://schemas.microsoft.com/sharepoint/v3/contenttype/forms"/>
  </ds:schemaRefs>
</ds:datastoreItem>
</file>

<file path=customXml/itemProps2.xml><?xml version="1.0" encoding="utf-8"?>
<ds:datastoreItem xmlns:ds="http://schemas.openxmlformats.org/officeDocument/2006/customXml" ds:itemID="{84B6EE3E-6D0A-4298-9B4B-8F0333A18B45}">
  <ds:schemaRefs>
    <ds:schemaRef ds:uri="653baa42-54d4-4845-89a9-18e4bd6c4c7a"/>
    <ds:schemaRef ds:uri="http://purl.org/dc/elements/1.1/"/>
    <ds:schemaRef ds:uri="http://schemas.microsoft.com/office/2006/metadata/properties"/>
    <ds:schemaRef ds:uri="http://schemas.microsoft.com/sharepoint/v3"/>
    <ds:schemaRef ds:uri="http://purl.org/dc/terms/"/>
    <ds:schemaRef ds:uri="http://schemas.openxmlformats.org/package/2006/metadata/core-properties"/>
    <ds:schemaRef ds:uri="http://schemas.microsoft.com/office/2006/documentManagement/types"/>
    <ds:schemaRef ds:uri="http://www.w3.org/XML/1998/namespace"/>
    <ds:schemaRef ds:uri="http://schemas.microsoft.com/office/infopath/2007/PartnerControls"/>
    <ds:schemaRef ds:uri="35e3d190-587e-49de-8d8e-d3eca99d780d"/>
    <ds:schemaRef ds:uri="653BAA42-54D4-4845-89A9-18E4BD6C4C7A"/>
    <ds:schemaRef ds:uri="http://purl.org/dc/dcmitype/"/>
  </ds:schemaRefs>
</ds:datastoreItem>
</file>

<file path=customXml/itemProps3.xml><?xml version="1.0" encoding="utf-8"?>
<ds:datastoreItem xmlns:ds="http://schemas.openxmlformats.org/officeDocument/2006/customXml" ds:itemID="{3DC5D997-A43D-4EA6-8BAB-17F37904EA1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53BAA42-54D4-4845-89A9-18E4BD6C4C7A"/>
    <ds:schemaRef ds:uri="35e3d190-587e-49de-8d8e-d3eca99d780d"/>
    <ds:schemaRef ds:uri="653baa42-54d4-4845-89a9-18e4bd6c4c7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4AD45FB8-CD7D-4C4D-A818-1347D64EE902}">
  <ds:schemaRefs>
    <ds:schemaRef ds:uri="http://schemas.microsoft.com/PowerBIAddIn"/>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83</vt:i4>
      </vt:variant>
      <vt:variant>
        <vt:lpstr>Named Ranges</vt:lpstr>
      </vt:variant>
      <vt:variant>
        <vt:i4>21</vt:i4>
      </vt:variant>
    </vt:vector>
  </HeadingPairs>
  <TitlesOfParts>
    <vt:vector size="104" baseType="lpstr">
      <vt:lpstr>OV1</vt:lpstr>
      <vt:lpstr>KM1</vt:lpstr>
      <vt:lpstr>OVC</vt:lpstr>
      <vt:lpstr>OVA</vt:lpstr>
      <vt:lpstr>OVB</vt:lpstr>
      <vt:lpstr>LI1</vt:lpstr>
      <vt:lpstr>LI2</vt:lpstr>
      <vt:lpstr>LI3</vt:lpstr>
      <vt:lpstr>LIA</vt:lpstr>
      <vt:lpstr>LIB</vt:lpstr>
      <vt:lpstr>CC1</vt:lpstr>
      <vt:lpstr>CC2</vt:lpstr>
      <vt:lpstr>CCA</vt:lpstr>
      <vt:lpstr>CCyB2</vt:lpstr>
      <vt:lpstr>CCyB1</vt:lpstr>
      <vt:lpstr>LRSum</vt:lpstr>
      <vt:lpstr>LRCom</vt:lpstr>
      <vt:lpstr>LRSpl</vt:lpstr>
      <vt:lpstr>LRA</vt:lpstr>
      <vt:lpstr>LIQA</vt:lpstr>
      <vt:lpstr>LIQ1</vt:lpstr>
      <vt:lpstr>LIQB</vt:lpstr>
      <vt:lpstr>LIQ2</vt:lpstr>
      <vt:lpstr>CRA</vt:lpstr>
      <vt:lpstr>CRB</vt:lpstr>
      <vt:lpstr>CR1</vt:lpstr>
      <vt:lpstr>CR1A</vt:lpstr>
      <vt:lpstr>CQ1</vt:lpstr>
      <vt:lpstr>CQ3</vt:lpstr>
      <vt:lpstr>CQ4TOT</vt:lpstr>
      <vt:lpstr>CQ4ONperC</vt:lpstr>
      <vt:lpstr>CQ4OFFperC</vt:lpstr>
      <vt:lpstr>CQ5</vt:lpstr>
      <vt:lpstr>CRC</vt:lpstr>
      <vt:lpstr>CR3</vt:lpstr>
      <vt:lpstr>CRD</vt:lpstr>
      <vt:lpstr>CR4</vt:lpstr>
      <vt:lpstr>CR5</vt:lpstr>
      <vt:lpstr>CRE</vt:lpstr>
      <vt:lpstr>CR6Tot</vt:lpstr>
      <vt:lpstr>CR6A</vt:lpstr>
      <vt:lpstr>CR7</vt:lpstr>
      <vt:lpstr>CR7AAIRB</vt:lpstr>
      <vt:lpstr>CR8</vt:lpstr>
      <vt:lpstr>CCRA</vt:lpstr>
      <vt:lpstr>CCR1</vt:lpstr>
      <vt:lpstr>CCR2</vt:lpstr>
      <vt:lpstr>CCR3</vt:lpstr>
      <vt:lpstr>CCR5</vt:lpstr>
      <vt:lpstr>CCR8</vt:lpstr>
      <vt:lpstr>SECA</vt:lpstr>
      <vt:lpstr>SEC1</vt:lpstr>
      <vt:lpstr>SEC3</vt:lpstr>
      <vt:lpstr>SEC5</vt:lpstr>
      <vt:lpstr>MRA</vt:lpstr>
      <vt:lpstr>MR1</vt:lpstr>
      <vt:lpstr>ORA</vt:lpstr>
      <vt:lpstr>OR1</vt:lpstr>
      <vt:lpstr>REMA</vt:lpstr>
      <vt:lpstr>REM1</vt:lpstr>
      <vt:lpstr>REM2</vt:lpstr>
      <vt:lpstr>REM3</vt:lpstr>
      <vt:lpstr>REM4</vt:lpstr>
      <vt:lpstr>REM5</vt:lpstr>
      <vt:lpstr>AE1</vt:lpstr>
      <vt:lpstr>AE2</vt:lpstr>
      <vt:lpstr>AE3</vt:lpstr>
      <vt:lpstr>AE4</vt:lpstr>
      <vt:lpstr>CR6AIRB--1</vt:lpstr>
      <vt:lpstr>CR6AIRB--2</vt:lpstr>
      <vt:lpstr>CR6AIRB--3</vt:lpstr>
      <vt:lpstr>CR6AIRB--4</vt:lpstr>
      <vt:lpstr>CR6AIRB--5</vt:lpstr>
      <vt:lpstr>CR9AIRB--1</vt:lpstr>
      <vt:lpstr>CR9AIRB--2</vt:lpstr>
      <vt:lpstr>CR9AIRB--3</vt:lpstr>
      <vt:lpstr>CR9AIRB--4</vt:lpstr>
      <vt:lpstr>CR9AIRB--5</vt:lpstr>
      <vt:lpstr>IRRBB1</vt:lpstr>
      <vt:lpstr>IRRBBA</vt:lpstr>
      <vt:lpstr>Covid1</vt:lpstr>
      <vt:lpstr>Covid2</vt:lpstr>
      <vt:lpstr>Covid3</vt:lpstr>
      <vt:lpstr>'MR1'!_ftn1</vt:lpstr>
      <vt:lpstr>'MR1'!_ftnref1</vt:lpstr>
      <vt:lpstr>lkp5c47cf6d20164a748b485ee23595a849</vt:lpstr>
      <vt:lpstr>lkpf2b520387051429ab2e99b0d729f2417</vt:lpstr>
      <vt:lpstr>'CC1'!Print_Area</vt:lpstr>
      <vt:lpstr>'CR3'!Print_Area</vt:lpstr>
      <vt:lpstr>CR6A!Print_Area</vt:lpstr>
      <vt:lpstr>'CR7'!Print_Area</vt:lpstr>
      <vt:lpstr>'CR9AIRB--1'!Print_Area</vt:lpstr>
      <vt:lpstr>'CR9AIRB--2'!Print_Area</vt:lpstr>
      <vt:lpstr>'CR9AIRB--3'!Print_Area</vt:lpstr>
      <vt:lpstr>'CR9AIRB--4'!Print_Area</vt:lpstr>
      <vt:lpstr>'CR9AIRB--5'!Print_Area</vt:lpstr>
      <vt:lpstr>CR9AIRBInvisible!Print_Area</vt:lpstr>
      <vt:lpstr>CR9FIRBInvisible!Print_Area</vt:lpstr>
      <vt:lpstr>LRCom!Print_Area</vt:lpstr>
      <vt:lpstr>LRSpl!Print_Area</vt:lpstr>
      <vt:lpstr>LRSum!Print_Area</vt:lpstr>
      <vt:lpstr>'OV1'!Print_Area</vt:lpstr>
      <vt:lpstr>'SEC5'!Print_Area</vt:lpstr>
      <vt:lpstr>'CC1'!Print_Titles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Maxime @ Aguilonius</dc:creator>
  <cp:lastModifiedBy>LIU Git Man</cp:lastModifiedBy>
  <cp:lastPrinted>2020-11-17T14:23:02Z</cp:lastPrinted>
  <dcterms:created xsi:type="dcterms:W3CDTF">2020-11-16T07:49:22Z</dcterms:created>
  <dcterms:modified xsi:type="dcterms:W3CDTF">2022-09-27T06:08:33Z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0x010100528C51007894704E888A6D851FA93FBF</vt:lpwstr>
  </property>
  <property fmtid="{D5CDD505-2E9C-101B-9397-08002B2CF9AE}" pid="3" name="MSIP_Label_4ce06370-c5ca-4299-8630-fc986cd3cb5e_Enabled">
    <vt:lpwstr>true</vt:lpwstr>
  </property>
  <property fmtid="{D5CDD505-2E9C-101B-9397-08002B2CF9AE}" pid="4" name="MSIP_Label_4ce06370-c5ca-4299-8630-fc986cd3cb5e_SetDate">
    <vt:lpwstr>2022-09-27T06:08:33Z</vt:lpwstr>
  </property>
  <property fmtid="{D5CDD505-2E9C-101B-9397-08002B2CF9AE}" pid="5" name="MSIP_Label_4ce06370-c5ca-4299-8630-fc986cd3cb5e_Method">
    <vt:lpwstr>Privileged</vt:lpwstr>
  </property>
  <property fmtid="{D5CDD505-2E9C-101B-9397-08002B2CF9AE}" pid="6" name="MSIP_Label_4ce06370-c5ca-4299-8630-fc986cd3cb5e_Name">
    <vt:lpwstr>ABB_INTERNAL</vt:lpwstr>
  </property>
  <property fmtid="{D5CDD505-2E9C-101B-9397-08002B2CF9AE}" pid="7" name="MSIP_Label_4ce06370-c5ca-4299-8630-fc986cd3cb5e_SiteId">
    <vt:lpwstr>396b38cc-aa65-492b-bb0e-3d94ed25a97b</vt:lpwstr>
  </property>
  <property fmtid="{D5CDD505-2E9C-101B-9397-08002B2CF9AE}" pid="8" name="MSIP_Label_4ce06370-c5ca-4299-8630-fc986cd3cb5e_ActionId">
    <vt:lpwstr>ac1f3ba8-3879-4fed-b6f5-d18bee41e6ef</vt:lpwstr>
  </property>
  <property fmtid="{D5CDD505-2E9C-101B-9397-08002B2CF9AE}" pid="9" name="MSIP_Label_4ce06370-c5ca-4299-8630-fc986cd3cb5e_ContentBits">
    <vt:lpwstr>2</vt:lpwstr>
  </property>
</Properties>
</file>