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relan.be\hq\Public\RISK_DATA_REPORTING\_REPORTING\PILLAR 3 TEMPLATES  disclosure\2023-06-30\Resubmission NSFR\"/>
    </mc:Choice>
  </mc:AlternateContent>
  <xr:revisionPtr revIDLastSave="0" documentId="13_ncr:1_{6875D6D9-F29D-4CEE-9747-A1D988412712}" xr6:coauthVersionLast="47" xr6:coauthVersionMax="47" xr10:uidLastSave="{00000000-0000-0000-0000-000000000000}"/>
  <bookViews>
    <workbookView xWindow="-108" yWindow="-108" windowWidth="22608" windowHeight="11040" tabRatio="773" firstSheet="2" activeTab="3" xr2:uid="{00000000-000D-0000-FFFF-FFFF00000000}"/>
  </bookViews>
  <sheets>
    <sheet name="1" sheetId="104" state="veryHidden" r:id="rId1"/>
    <sheet name="2" sheetId="106" state="veryHidden" r:id="rId2"/>
    <sheet name="OV1" sheetId="4" r:id="rId3"/>
    <sheet name="KM1" sheetId="5" r:id="rId4"/>
    <sheet name="CC1" sheetId="89" r:id="rId5"/>
    <sheet name="CC2" sheetId="93" r:id="rId6"/>
    <sheet name="CCyB1" sheetId="15" r:id="rId7"/>
    <sheet name="CCyB2" sheetId="16" r:id="rId8"/>
    <sheet name="LRSum" sheetId="85" r:id="rId9"/>
    <sheet name="LRSpl" sheetId="87" r:id="rId10"/>
    <sheet name="LIQ1" sheetId="82" r:id="rId11"/>
    <sheet name="LIQB" sheetId="83" r:id="rId12"/>
    <sheet name="LIQ2" sheetId="84" r:id="rId13"/>
    <sheet name="CR1" sheetId="66" r:id="rId14"/>
    <sheet name="CR1A" sheetId="67" r:id="rId15"/>
    <sheet name="CQ1" sheetId="70" r:id="rId16"/>
    <sheet name="CQ3" sheetId="72" r:id="rId17"/>
    <sheet name="CQ4TOT" sheetId="73" r:id="rId18"/>
    <sheet name="CQ4ONperC" sheetId="96" r:id="rId19"/>
    <sheet name="CQ4OFFperC" sheetId="95" r:id="rId20"/>
    <sheet name="CQ5" sheetId="74" r:id="rId21"/>
    <sheet name="CR3" sheetId="63" r:id="rId22"/>
    <sheet name="CR4" sheetId="79" r:id="rId23"/>
    <sheet name="CR5" sheetId="80" r:id="rId24"/>
    <sheet name="CR6Tot" sheetId="101" r:id="rId25"/>
    <sheet name="CR6AIRBInvisible" sheetId="98" state="veryHidden" r:id="rId26"/>
    <sheet name="CR6FIRBInvisible" sheetId="107" state="veryHidden" r:id="rId27"/>
    <sheet name="CR7" sheetId="57" r:id="rId28"/>
    <sheet name="CR7AAIRB" sheetId="58" r:id="rId29"/>
    <sheet name="CR8" sheetId="59" r:id="rId30"/>
    <sheet name="CR9AIRBInvisible" sheetId="60" state="veryHidden" r:id="rId31"/>
    <sheet name="CR9FIRBInvisible" sheetId="111" state="veryHidden" r:id="rId32"/>
    <sheet name="CCR1" sheetId="38" r:id="rId33"/>
    <sheet name="CCR2" sheetId="39" r:id="rId34"/>
    <sheet name="CCR3" sheetId="40" r:id="rId35"/>
    <sheet name="CCR4AIRBInvisible" sheetId="41" state="veryHidden" r:id="rId36"/>
    <sheet name="CCR4FIRBInvisible" sheetId="110" state="veryHidden" r:id="rId37"/>
    <sheet name="CCR5" sheetId="42" r:id="rId38"/>
    <sheet name="CCR8" sheetId="45" r:id="rId39"/>
    <sheet name="SEC1" sheetId="32" r:id="rId40"/>
    <sheet name="SEC3" sheetId="34" r:id="rId41"/>
    <sheet name="SEC5" sheetId="36" r:id="rId42"/>
    <sheet name="MR1" sheetId="47" r:id="rId43"/>
    <sheet name="IRRBB1" sheetId="123" r:id="rId44"/>
    <sheet name="1.CC Transition risk-Banking b." sheetId="124" r:id="rId45"/>
    <sheet name="2.CC Trans-BB.RE collateral" sheetId="125" r:id="rId46"/>
    <sheet name="4.CC Transition-toppollutcomp" sheetId="126" r:id="rId47"/>
    <sheet name="5.CC Physical risk" sheetId="127" r:id="rId48"/>
    <sheet name="10.Other mitigating actions" sheetId="128" r:id="rId49"/>
  </sheets>
  <externalReferences>
    <externalReference r:id="rId50"/>
    <externalReference r:id="rId51"/>
  </externalReferences>
  <definedNames>
    <definedName name="_xlnm._FilterDatabase" localSheetId="19" hidden="1">CQ4OFFperC!$D$8:$K$22</definedName>
    <definedName name="_xlnm._FilterDatabase" localSheetId="18" hidden="1">CQ4ONperC!$D$8:$K$22</definedName>
    <definedName name="_ftn1" localSheetId="42">'MR1'!$H$14</definedName>
    <definedName name="_ftnref1" localSheetId="42">'MR1'!$H$11</definedName>
    <definedName name="a03f952197b1f4ba492342f1c81adeb94_r1_c1" localSheetId="37" hidden="1">'CCR5'!$D$9</definedName>
    <definedName name="a03f952197b1f4ba492342f1c81adeb94_r9_c8" localSheetId="37" hidden="1">'CCR5'!$K$17</definedName>
    <definedName name="a0cfc03404b524dbf806b31da4ae72ece_r1_c1" localSheetId="42" hidden="1">'MR1'!$D$6</definedName>
    <definedName name="a0cfc03404b524dbf806b31da4ae72ece_r11_c1" localSheetId="42" hidden="1">'MR1'!$D$16</definedName>
    <definedName name="a16583c55c59440b482fd1b9daa5fd229_r1_c1" localSheetId="29" hidden="1">'CR8'!$D$7</definedName>
    <definedName name="a16583c55c59440b482fd1b9daa5fd229_r9_c1" localSheetId="29" hidden="1">'CR8'!$D$15</definedName>
    <definedName name="a2348b159242d41f0a10f1c9ac3e0e86b_r1_c1" localSheetId="17" hidden="1">CQ4TOT!$D$9</definedName>
    <definedName name="a2348b159242d41f0a10f1c9ac3e0e86b_r3_c7" localSheetId="17" hidden="1">CQ4TOT!$J$11</definedName>
    <definedName name="a2a654e85c6ef4e12a6ce8f809e596a58_r1_c1" localSheetId="5" hidden="1">'CC2'!$D$7</definedName>
    <definedName name="a2a654e85c6ef4e12a6ce8f809e596a58_r27_c2" localSheetId="5" hidden="1">'CC2'!$E$33</definedName>
    <definedName name="a4741f4eeedf34b10b05e22b8709f1840_r1_c1" localSheetId="23" hidden="1">'CR5'!$D$8</definedName>
    <definedName name="a4741f4eeedf34b10b05e22b8709f1840_r17_c17" localSheetId="23" hidden="1">'CR5'!$T$24</definedName>
    <definedName name="a548d98a0bd63469fb606e905a585e05b_r1_c1" localSheetId="16" hidden="1">'CQ3'!$D$10</definedName>
    <definedName name="a548d98a0bd63469fb606e905a585e05b_r23_c12" localSheetId="16" hidden="1">'CQ3'!$O$32</definedName>
    <definedName name="a5a6840683b21442db5e4708f7eb34420_r1_c1" localSheetId="33" hidden="1">'CCR2'!$D$8</definedName>
    <definedName name="a5a6840683b21442db5e4708f7eb34420_r6_c2" localSheetId="33" hidden="1">'CCR2'!$E$13</definedName>
    <definedName name="a5d6e1afba05b4ab0b2354ce364adfe47_r1_c1" localSheetId="8" hidden="1">LRSum!$D$8</definedName>
    <definedName name="a5d6e1afba05b4ab0b2354ce364adfe47_r15_c1" localSheetId="8" hidden="1">LRSum!$D$22</definedName>
    <definedName name="a60be3976996f44289ffa5c443eb28add_r1_c1" localSheetId="11" hidden="1">LIQB!$D$7</definedName>
    <definedName name="a60be3976996f44289ffa5c443eb28add_r7_c1" localSheetId="11" hidden="1">LIQB!$D$13</definedName>
    <definedName name="a617c74cff1084f22abc938168ec083ca_r1_c1" localSheetId="14" hidden="1">CR1A!$D$8</definedName>
    <definedName name="a617c74cff1084f22abc938168ec083ca_r3_c6" localSheetId="14" hidden="1">CR1A!$I$10</definedName>
    <definedName name="a62a4906083e44cf286bb9b8286319899_r1_c1" localSheetId="5" hidden="1">'CC2'!$D$36</definedName>
    <definedName name="a62a4906083e44cf286bb9b8286319899_r18_c2" localSheetId="5" hidden="1">'CC2'!$E$53</definedName>
    <definedName name="a6c9916f5dc3148c6b32bcb0560367662_r1_c1" localSheetId="30" hidden="1">CR9AIRBInvisible!$D$9</definedName>
    <definedName name="a6c9916f5dc3148c6b32bcb0560367662_r17_c6" localSheetId="30" hidden="1">CR9AIRBInvisible!$I$25</definedName>
    <definedName name="a6cb925f43ceb437e804c2c440f22a5f9_r1_c1" localSheetId="2" hidden="1">'OV1'!$D$7</definedName>
    <definedName name="a6cb925f43ceb437e804c2c440f22a5f9_r28_c3" localSheetId="2" hidden="1">'OV1'!$F$34</definedName>
    <definedName name="a6e176eb182964025973ffb982306afbd_r1_c1" localSheetId="31" hidden="1">CR9FIRBInvisible!$D$9</definedName>
    <definedName name="a6e176eb182964025973ffb982306afbd_r17_c6" localSheetId="31" hidden="1">CR9FIRBInvisible!$I$25</definedName>
    <definedName name="a7bbc46d3d853422b8558d1a70c58e38c_r1_c1" localSheetId="13" hidden="1">'CR1'!$D$9</definedName>
    <definedName name="a7bbc46d3d853422b8558d1a70c58e38c_r23_c15" localSheetId="13" hidden="1">'CR1'!$R$31</definedName>
    <definedName name="a7c7d2ee4062643c3b20b8d6a5fee9d1d_r1_c1" localSheetId="35" hidden="1">CCR4AIRBInvisible!$E$8</definedName>
    <definedName name="a7c7d2ee4062643c3b20b8d6a5fee9d1d_r9_c7" localSheetId="35" hidden="1">CCR4AIRBInvisible!$K$16</definedName>
    <definedName name="a7e7f92c1770e4d31a537552eb6c5a46f_r1_c1" localSheetId="26" hidden="1">CR6FIRBInvisible!$E$9</definedName>
    <definedName name="a7e7f92c1770e4d31a537552eb6c5a46f_r18_c12" localSheetId="26" hidden="1">CR6FIRBInvisible!$P$26</definedName>
    <definedName name="a847b76718feb4913b2200122a4615857_r1_c1" localSheetId="38" hidden="1">'CCR8'!$D$7</definedName>
    <definedName name="a847b76718feb4913b2200122a4615857_r20_c2" localSheetId="38" hidden="1">'CCR8'!$E$26</definedName>
    <definedName name="a887d6553e8524f0fb635e17b5534c07e_r1_c1" localSheetId="7" hidden="1">CCyB2!$D$7</definedName>
    <definedName name="a887d6553e8524f0fb635e17b5534c07e_r3_c1" localSheetId="7" hidden="1">CCyB2!$D$9</definedName>
    <definedName name="a8b6e3d27fd1944819cd5998fb83ccf23_r1_c1" localSheetId="25" hidden="1">CR6AIRBInvisible!$E$9</definedName>
    <definedName name="a8b6e3d27fd1944819cd5998fb83ccf23_r18_c12" localSheetId="25" hidden="1">CR6AIRBInvisible!$P$26</definedName>
    <definedName name="a8b80396ee3d44ca282520d070cda28c1_r1_c1" localSheetId="41" hidden="1">'SEC5'!$D$9</definedName>
    <definedName name="a8b80396ee3d44ca282520d070cda28c1_r12_c3" localSheetId="41" hidden="1">'SEC5'!$F$20</definedName>
    <definedName name="a921616c3233d42139d0df358bcf27fc3_r1_c1" localSheetId="9" hidden="1">LRSpl!$D$7</definedName>
    <definedName name="a921616c3233d42139d0df358bcf27fc3_r12_c1" localSheetId="9" hidden="1">LRSpl!$D$18</definedName>
    <definedName name="a96e3997c1baf46f88ef1d761e8e3e88d_r1_c1" localSheetId="4" hidden="1">'CC1'!$E$7</definedName>
    <definedName name="a96e3997c1baf46f88ef1d761e8e3e88d_r115_c2" localSheetId="4" hidden="1">'CC1'!$F$122</definedName>
    <definedName name="a9839dfd0e4284fbcad5955b4f2d401ef_r1_c1" localSheetId="12" hidden="1">'LIQ2'!$E$8</definedName>
    <definedName name="a9839dfd0e4284fbcad5955b4f2d401ef_r37_c5" localSheetId="12" hidden="1">'LIQ2'!$I$44</definedName>
    <definedName name="aa54cedad145746df9e75feb88bb89802_r1_c1" localSheetId="3" hidden="1">'KM1'!$E$6</definedName>
    <definedName name="aa54cedad145746df9e75feb88bb89802_r45_c5" localSheetId="3" hidden="1">'KM1'!$I$49</definedName>
    <definedName name="aaae9584ca12044ba889cf115d97ee2ea_r1_c1" localSheetId="5" hidden="1">'CC2'!$D$56</definedName>
    <definedName name="aaae9584ca12044ba889cf115d97ee2ea_r19_c2" localSheetId="5" hidden="1">'CC2'!$E$74</definedName>
    <definedName name="aaefb9a8e464d429bb41b5e2ad5dd7d15_r1_c1" localSheetId="10" hidden="1">'LIQ1'!$E$7</definedName>
    <definedName name="aaefb9a8e464d429bb41b5e2ad5dd7d15_r34_c8" localSheetId="10" hidden="1">'LIQ1'!$L$40</definedName>
    <definedName name="ab79b09d6fcad4f4cbf7d0d1d5256a23b_r1_c1" localSheetId="6" hidden="1">CCyB1!$C$10</definedName>
    <definedName name="ab79b09d6fcad4f4cbf7d0d1d5256a23b_r1_c15" localSheetId="6" hidden="1">CCyB1!#REF!</definedName>
    <definedName name="ab8ff3456037344398c03b911a6bef7dc_r1_c1" localSheetId="20" hidden="1">'CQ5'!$D$10</definedName>
    <definedName name="ab8ff3456037344398c03b911a6bef7dc_r20_c6" localSheetId="20" hidden="1">'CQ5'!$I$29</definedName>
    <definedName name="abcd24104319d477f808557e797ec39b8_r1_c1" localSheetId="32" hidden="1">'CCR1'!$D$7</definedName>
    <definedName name="abcd24104319d477f808557e797ec39b8_r11_c8" localSheetId="32" hidden="1">'CCR1'!$K$17</definedName>
    <definedName name="abf785e4a967d433cb0e8a2e94f2e15eb_r1_c1" localSheetId="21" hidden="1">'CR3'!$D$9</definedName>
    <definedName name="abf785e4a967d433cb0e8a2e94f2e15eb_r5_c5" localSheetId="21" hidden="1">'CR3'!$H$13</definedName>
    <definedName name="acc1a3a7780f44ab790b0f708069a68e8_r1_c1" localSheetId="28" hidden="1">CR7AAIRB!$D$10</definedName>
    <definedName name="acc1a3a7780f44ab790b0f708069a68e8_r13_c14" localSheetId="28" hidden="1">CR7AAIRB!$Q$22</definedName>
    <definedName name="ad3af23f8db764a11af8ebfe5c5776882_r1_c1" localSheetId="24" hidden="1">CR6Tot!$E$7</definedName>
    <definedName name="ad3af23f8db764a11af8ebfe5c5776882_r2_c12" localSheetId="24" hidden="1">CR6Tot!$P$8</definedName>
    <definedName name="adc70368d936640bbb2cdb17e069fee8a_r1_c1" localSheetId="27" hidden="1">'CR7'!$D$7</definedName>
    <definedName name="adc70368d936640bbb2cdb17e069fee8a_r19_c2" localSheetId="27" hidden="1">'CR7'!$E$25</definedName>
    <definedName name="ae0a5bb0e7a0f441f89c8a82e93267545_r1_c1" localSheetId="22" hidden="1">'CR4'!$D$7</definedName>
    <definedName name="ae0a5bb0e7a0f441f89c8a82e93267545_r17_c6" localSheetId="22" hidden="1">'CR4'!$I$23</definedName>
    <definedName name="ae2e28092ac2d4169979f9d1df8dbc6b2_r1_c1" localSheetId="18" hidden="1">CQ4ONperC!$C$9</definedName>
    <definedName name="ae2e28092ac2d4169979f9d1df8dbc6b2_r1_c9" localSheetId="18" hidden="1">CQ4ONperC!#REF!</definedName>
    <definedName name="ae47c8958958044838f8f5a2702e04543_r1_c1" localSheetId="40" hidden="1">'SEC3'!$D$8</definedName>
    <definedName name="ae47c8958958044838f8f5a2702e04543_r13_c17" localSheetId="40" hidden="1">'SEC3'!$T$20</definedName>
    <definedName name="ae48e24fb44244d399c3dc353100a5562_r1_c1" localSheetId="39" hidden="1">'SEC1'!$D$10</definedName>
    <definedName name="ae48e24fb44244d399c3dc353100a5562_r12_c15" localSheetId="39" hidden="1">'SEC1'!$R$21</definedName>
    <definedName name="ae6c4e4452e664d1a86a9c465cb983cd2_r1_c1" localSheetId="36" hidden="1">CCR4FIRBInvisible!$E$8</definedName>
    <definedName name="ae6c4e4452e664d1a86a9c465cb983cd2_r9_c7" localSheetId="36" hidden="1">CCR4FIRBInvisible!$K$16</definedName>
    <definedName name="af5926a14556b4f20b10860613fdede4a_r1_c1" localSheetId="19" hidden="1">CQ4OFFperC!$C$9</definedName>
    <definedName name="af5926a14556b4f20b10860613fdede4a_r1_c9" localSheetId="19" hidden="1">CQ4OFFperC!#REF!</definedName>
    <definedName name="afa322becfd8a4dea8b6f21123f8231da_r1_c1" localSheetId="34" hidden="1">'CCR3'!$D$8</definedName>
    <definedName name="afa322becfd8a4dea8b6f21123f8231da_r11_c12" localSheetId="34" hidden="1">'CCR3'!$O$18</definedName>
    <definedName name="afe3f66a2119e4876beef34cbc0be4adc_r1_c1" localSheetId="15" hidden="1">'CQ1'!$D$8</definedName>
    <definedName name="afe3f66a2119e4876beef34cbc0be4adc_r11_c8" localSheetId="15" hidden="1">'CQ1'!$K$18</definedName>
    <definedName name="AGUILONIUS" localSheetId="44">#REF!</definedName>
    <definedName name="AGUILONIUS" localSheetId="45">#REF!</definedName>
    <definedName name="AGUILONIUS" localSheetId="46">#REF!</definedName>
    <definedName name="AGUILONIUS" localSheetId="47">#REF!</definedName>
    <definedName name="AGUILONIUS" localSheetId="43">#REF!</definedName>
    <definedName name="AGUILONIUS">#REF!</definedName>
    <definedName name="b0f1af3f191544f8bb7ea330a9c45bc69" localSheetId="30" hidden="1">CR9AIRBInvisible!$D$4</definedName>
    <definedName name="b4551fd02ee8b40bfa8bf78c7deb7a19e" localSheetId="36" hidden="1">CCR4FIRBInvisible!$E$4</definedName>
    <definedName name="b463ff6270e4a4434bad77696fb9bf357" localSheetId="25" hidden="1">CR6AIRBInvisible!$E$5</definedName>
    <definedName name="b9151c23adb784959ace1f4297ce3deda" localSheetId="31" hidden="1">CR9FIRBInvisible!$D$4</definedName>
    <definedName name="b9eae3338c7d2488285cb8332bb814508" localSheetId="35" hidden="1">CCR4AIRBInvisible!$E$4</definedName>
    <definedName name="bd8e1e16f9a094e00ab690aa4b1cd540e" localSheetId="26" hidden="1">CR6FIRBInvisible!$E$5</definedName>
    <definedName name="DimensionalSheet" localSheetId="6" hidden="1">CCyB1!#REF!</definedName>
    <definedName name="DimensionalSheet" localSheetId="19" hidden="1">CQ4OFFperC!#REF!</definedName>
    <definedName name="DimensionalSheet" localSheetId="18" hidden="1">CQ4ONperC!#REF!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st" localSheetId="44">#REF!</definedName>
    <definedName name="List" localSheetId="45">#REF!</definedName>
    <definedName name="List" localSheetId="46">#REF!</definedName>
    <definedName name="List" localSheetId="47">#REF!</definedName>
    <definedName name="List" localSheetId="43">#REF!</definedName>
    <definedName name="List">#REF!</definedName>
    <definedName name="lkp5c47cf6d20164a748b485ee23595a849" localSheetId="44">'[1]1'!$A$2:$A$251</definedName>
    <definedName name="lkp5c47cf6d20164a748b485ee23595a849" localSheetId="45">'[1]1'!$A$2:$A$251</definedName>
    <definedName name="lkp5c47cf6d20164a748b485ee23595a849" localSheetId="46">'[1]1'!$A$2:$A$251</definedName>
    <definedName name="lkp5c47cf6d20164a748b485ee23595a849" localSheetId="47">'[1]1'!$A$2:$A$251</definedName>
    <definedName name="lkp5c47cf6d20164a748b485ee23595a849" localSheetId="43">'[2]1'!$A$2:$A$251</definedName>
    <definedName name="lkp5c47cf6d20164a748b485ee23595a849">'1'!$A$2:$A$251</definedName>
    <definedName name="lkpf2b520387051429ab2e99b0d729f2417" localSheetId="44">'[1]2'!$A$2:$A$252</definedName>
    <definedName name="lkpf2b520387051429ab2e99b0d729f2417" localSheetId="45">'[1]2'!$A$2:$A$252</definedName>
    <definedName name="lkpf2b520387051429ab2e99b0d729f2417" localSheetId="46">'[1]2'!$A$2:$A$252</definedName>
    <definedName name="lkpf2b520387051429ab2e99b0d729f2417" localSheetId="47">'[1]2'!$A$2:$A$252</definedName>
    <definedName name="lkpf2b520387051429ab2e99b0d729f2417" localSheetId="43">'[2]2'!$A$2:$A$252</definedName>
    <definedName name="lkpf2b520387051429ab2e99b0d729f2417">'2'!$A$2:$A$252</definedName>
    <definedName name="_xlnm.Print_Area" localSheetId="4">'CC1'!$B$5:$F$122</definedName>
    <definedName name="_xlnm.Print_Area" localSheetId="21">'CR3'!$B$1:$K$19</definedName>
    <definedName name="_xlnm.Print_Area" localSheetId="27">'CR7'!$B$2:$G$26</definedName>
    <definedName name="_xlnm.Print_Area" localSheetId="30">CR9AIRBInvisible!$B$5:$J$31</definedName>
    <definedName name="_xlnm.Print_Area" localSheetId="31">CR9FIRBInvisible!$B$5:$J$31</definedName>
    <definedName name="_xlnm.Print_Area" localSheetId="9">LRSpl!$B$2:$D$18</definedName>
    <definedName name="_xlnm.Print_Area" localSheetId="8">LRSum!$B$2:$D$22</definedName>
    <definedName name="_xlnm.Print_Area" localSheetId="2">'OV1'!$B$2:$F$34</definedName>
    <definedName name="_xlnm.Print_Area" localSheetId="41">'SEC5'!$A$1:$F$20</definedName>
    <definedName name="_xlnm.Print_Titles" localSheetId="4">'CC1'!$5:$5</definedName>
    <definedName name="Type_of_institution" localSheetId="44">#REF!</definedName>
    <definedName name="Type_of_institution" localSheetId="45">#REF!</definedName>
    <definedName name="Type_of_institution" localSheetId="46">#REF!</definedName>
    <definedName name="Type_of_institution" localSheetId="47">#REF!</definedName>
    <definedName name="Type_of_institution" localSheetId="43">#REF!</definedName>
    <definedName name="Type_of_institution">#REF!</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82" l="1"/>
  <c r="G7" i="82"/>
  <c r="E7" i="82"/>
  <c r="D8" i="16" l="1"/>
  <c r="B26" i="107" l="1"/>
  <c r="C9" i="15" l="1"/>
  <c r="G91" i="89" l="1"/>
  <c r="G70" i="89"/>
  <c r="B26" i="98"/>
  <c r="P9" i="15" l="1"/>
  <c r="O9" i="15"/>
  <c r="N9" i="15"/>
  <c r="M9" i="15"/>
  <c r="L9" i="15"/>
  <c r="K9" i="15"/>
  <c r="J9" i="15"/>
  <c r="I9" i="15"/>
  <c r="H9" i="15"/>
  <c r="G9" i="15"/>
  <c r="F9" i="15"/>
  <c r="E9" i="15"/>
</calcChain>
</file>

<file path=xl/sharedStrings.xml><?xml version="1.0" encoding="utf-8"?>
<sst xmlns="http://schemas.openxmlformats.org/spreadsheetml/2006/main" count="3053" uniqueCount="1626">
  <si>
    <t>CODE</t>
  </si>
  <si>
    <t>DPM version 3.0.0.0  | version 2021</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</si>
  <si>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</si>
  <si>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</si>
  <si>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</si>
  <si>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</si>
  <si>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</si>
  <si>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</si>
  <si>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</si>
  <si>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</si>
  <si>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</si>
  <si>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</si>
  <si>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</si>
  <si>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</si>
  <si>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</si>
  <si>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</si>
  <si>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</si>
  <si>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</si>
  <si>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</si>
  <si>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</si>
  <si>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</si>
  <si>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</si>
  <si>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</si>
  <si>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</si>
  <si>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</si>
  <si>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</si>
  <si>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</si>
  <si>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</si>
  <si>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</si>
  <si>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</si>
  <si>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</si>
  <si>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</si>
  <si>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</si>
  <si>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</si>
  <si>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</si>
  <si>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</si>
  <si>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</si>
  <si>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</si>
  <si>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</si>
  <si>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</si>
  <si>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</si>
  <si>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</si>
  <si>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</si>
  <si>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</si>
  <si>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</si>
  <si>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</si>
  <si>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</si>
  <si>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</si>
  <si>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</si>
  <si>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</si>
  <si>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</si>
  <si>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</si>
  <si>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</si>
  <si>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</si>
  <si>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</si>
  <si>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</si>
  <si>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Leverage ratio total exposure measure</t>
  </si>
  <si>
    <r>
      <t>Additional own funds requirements to address risks of excessive leverage</t>
    </r>
    <r>
      <rPr>
        <b/>
        <sz val="11"/>
        <color theme="1"/>
        <rFont val="Calibri"/>
        <family val="2"/>
        <scheme val="minor"/>
      </rPr>
      <t xml:space="preserve"> (as a percentage of leverage ratio total exposure amount)</t>
    </r>
  </si>
  <si>
    <t>Total SREP leverage ratio requirements (%)</t>
  </si>
  <si>
    <t>Overall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</si>
  <si>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</si>
  <si>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</si>
  <si>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</si>
  <si>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</si>
  <si>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</si>
  <si>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</si>
  <si>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</si>
  <si>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</si>
  <si>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</si>
  <si>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</si>
  <si>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</si>
  <si>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t>
  </si>
  <si>
    <t>g</t>
  </si>
  <si>
    <t>h</t>
  </si>
  <si>
    <t>Equity</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</si>
  <si>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</si>
  <si>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</si>
  <si>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</si>
  <si>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</si>
  <si>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</si>
  <si>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</si>
  <si>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</si>
  <si>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</si>
  <si>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</si>
  <si>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</si>
  <si>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</si>
  <si>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</si>
  <si>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</si>
  <si>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</si>
  <si>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</si>
  <si>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</si>
  <si>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</si>
  <si>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</si>
  <si>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</si>
  <si>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</si>
  <si>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</si>
  <si>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</si>
  <si>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Total risk exposure amount</t>
  </si>
  <si>
    <t>Institution specific countercyclical capital buffer rate</t>
  </si>
  <si>
    <t>Institution specific countercyclical capital buffer requirement</t>
  </si>
  <si>
    <t>030</t>
  </si>
  <si>
    <t>040</t>
  </si>
  <si>
    <t>050</t>
  </si>
  <si>
    <t>060</t>
  </si>
  <si>
    <t>080</t>
  </si>
  <si>
    <t>090</t>
  </si>
  <si>
    <t>100</t>
  </si>
  <si>
    <t>Debt securities</t>
  </si>
  <si>
    <t>070</t>
  </si>
  <si>
    <t>120</t>
  </si>
  <si>
    <t>Other assets</t>
  </si>
  <si>
    <t>130</t>
  </si>
  <si>
    <t>140</t>
  </si>
  <si>
    <t>150</t>
  </si>
  <si>
    <t>160</t>
  </si>
  <si>
    <t>170</t>
  </si>
  <si>
    <t>180</t>
  </si>
  <si>
    <t>190</t>
  </si>
  <si>
    <t>200</t>
  </si>
  <si>
    <t>210</t>
  </si>
  <si>
    <t>220</t>
  </si>
  <si>
    <t>x</t>
  </si>
  <si>
    <t>Own funds</t>
  </si>
  <si>
    <t>Risk weighted exposure amount</t>
  </si>
  <si>
    <t>requirement</t>
  </si>
  <si>
    <t>n</t>
  </si>
  <si>
    <t>o</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</si>
  <si>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</si>
  <si>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</si>
  <si>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</si>
  <si>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</si>
  <si>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</si>
  <si>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</si>
  <si>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</si>
  <si>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</si>
  <si>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</si>
  <si>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</si>
  <si>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</si>
  <si>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</si>
  <si>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</si>
  <si>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</si>
  <si>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</si>
  <si>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</si>
  <si>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</si>
  <si>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</si>
  <si>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</si>
  <si>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</si>
  <si>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p</t>
  </si>
  <si>
    <t>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</si>
  <si>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</si>
  <si>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</si>
  <si>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</si>
  <si>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</si>
  <si>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</si>
  <si>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</si>
  <si>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</si>
  <si>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</si>
  <si>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</si>
  <si>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</si>
  <si>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</si>
  <si>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</si>
  <si>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</si>
  <si>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</si>
  <si>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</si>
  <si>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</si>
  <si>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</si>
  <si>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</si>
  <si>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</si>
  <si>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Exposures securitised by the institution - Institution acts as originator or as sponsor</t>
  </si>
  <si>
    <t>Total outstanding nominal amount</t>
  </si>
  <si>
    <t>Total amount of specific credit risk adjustments made during the period</t>
  </si>
  <si>
    <t>Of which exposures in default</t>
  </si>
  <si>
    <t>Replacement cost (RC)</t>
  </si>
  <si>
    <t>Potential future exposure  (PFE)</t>
  </si>
  <si>
    <t>EEPE</t>
  </si>
  <si>
    <t>Exposure value pre-CRM</t>
  </si>
  <si>
    <t>Exposure value post-CRM</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</si>
  <si>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</si>
  <si>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</si>
  <si>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</si>
  <si>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</si>
  <si>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</si>
  <si>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</si>
  <si>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</si>
  <si>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</si>
  <si>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</si>
  <si>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</si>
  <si>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</si>
  <si>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</si>
  <si>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</si>
  <si>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</si>
  <si>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</si>
  <si>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</si>
  <si>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</si>
  <si>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</si>
  <si>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</si>
  <si>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</si>
  <si>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</si>
  <si>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</si>
  <si>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Exposure classes</t>
  </si>
  <si>
    <t>Risk weight</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</si>
  <si>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</si>
  <si>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</si>
  <si>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</si>
  <si>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</si>
  <si>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</si>
  <si>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</si>
  <si>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</si>
  <si>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</si>
  <si>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</si>
  <si>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</si>
  <si>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</si>
  <si>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</si>
  <si>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</si>
  <si>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</si>
  <si>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</si>
  <si>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</si>
  <si>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</si>
  <si>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</si>
  <si>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</si>
  <si>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</si>
  <si>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</si>
  <si>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</si>
  <si>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</si>
  <si>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</si>
  <si>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</si>
  <si>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</si>
  <si>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</si>
  <si>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</si>
  <si>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</si>
  <si>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</si>
  <si>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</si>
  <si>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</si>
  <si>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</si>
  <si>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</si>
  <si>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</si>
  <si>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</si>
  <si>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</si>
  <si>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</si>
  <si>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</si>
  <si>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</si>
  <si>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</si>
  <si>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</si>
  <si>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</si>
  <si>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</si>
  <si>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</si>
  <si>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</si>
  <si>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</si>
  <si>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</si>
  <si>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</si>
  <si>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</si>
  <si>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</si>
  <si>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</si>
  <si>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</si>
  <si>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</si>
  <si>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</si>
  <si>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</si>
  <si>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</si>
  <si>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</si>
  <si>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</si>
  <si>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</si>
  <si>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</si>
  <si>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</si>
  <si>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RWAs</t>
  </si>
  <si>
    <t>Expected loss amount</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</si>
  <si>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</si>
  <si>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</si>
  <si>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</si>
  <si>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</si>
  <si>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</si>
  <si>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</si>
  <si>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</si>
  <si>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</si>
  <si>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</si>
  <si>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</si>
  <si>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</si>
  <si>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</si>
  <si>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</si>
  <si>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</si>
  <si>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</si>
  <si>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</si>
  <si>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</si>
  <si>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</si>
  <si>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of which Retail – Qualifying revolving</t>
  </si>
  <si>
    <t>Pre-credit derivatives risk weighted exposure amount</t>
  </si>
  <si>
    <t>Actual risk weighted exposure amount</t>
  </si>
  <si>
    <t>Exposures under FIRB</t>
  </si>
  <si>
    <t>Central governments and central banks</t>
  </si>
  <si>
    <t xml:space="preserve">Corporates </t>
  </si>
  <si>
    <t>Exposures under AIRB</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</si>
  <si>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</si>
  <si>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</si>
  <si>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</si>
  <si>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</si>
  <si>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</si>
  <si>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</si>
  <si>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</si>
  <si>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</si>
  <si>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</si>
  <si>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</si>
  <si>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</si>
  <si>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</si>
  <si>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</si>
  <si>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</si>
  <si>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</si>
  <si>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</si>
  <si>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</si>
  <si>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</si>
  <si>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</si>
  <si>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</si>
  <si>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</si>
  <si>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</si>
  <si>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</si>
  <si>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</si>
  <si>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</si>
  <si>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</si>
  <si>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</si>
  <si>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</si>
  <si>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</si>
  <si>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</si>
  <si>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</si>
  <si>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</si>
  <si>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 xml:space="preserve">Unsecured carrying amount </t>
  </si>
  <si>
    <t>Secured carrying amount</t>
  </si>
  <si>
    <t>Loans and advances</t>
  </si>
  <si>
    <t xml:space="preserve">Debt securities </t>
  </si>
  <si>
    <t xml:space="preserve">     Of which non-performing exposures</t>
  </si>
  <si>
    <t xml:space="preserve">            Of which defaulted </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</si>
  <si>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</si>
  <si>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</si>
  <si>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</si>
  <si>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</si>
  <si>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</si>
  <si>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</si>
  <si>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</si>
  <si>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</si>
  <si>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</si>
  <si>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</si>
  <si>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</si>
  <si>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</si>
  <si>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</si>
  <si>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</si>
  <si>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</si>
  <si>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</si>
  <si>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</si>
  <si>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</si>
  <si>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</si>
  <si>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</si>
  <si>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</si>
  <si>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</si>
  <si>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110</t>
  </si>
  <si>
    <t>Off-balance-sheet exposures</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</si>
  <si>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</si>
  <si>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</si>
  <si>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</si>
  <si>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</si>
  <si>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</si>
  <si>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</si>
  <si>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</si>
  <si>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</si>
  <si>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</si>
  <si>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</si>
  <si>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</si>
  <si>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</si>
  <si>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</si>
  <si>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</si>
  <si>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</si>
  <si>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</si>
  <si>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</si>
  <si>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</si>
  <si>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</si>
  <si>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</si>
  <si>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</si>
  <si>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</si>
  <si>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</si>
  <si>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</si>
  <si>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</si>
  <si>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</si>
  <si>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</si>
  <si>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</si>
  <si>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</si>
  <si>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</si>
  <si>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</si>
  <si>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</si>
  <si>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</si>
  <si>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</si>
  <si>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</si>
  <si>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</si>
  <si>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</si>
  <si>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</si>
  <si>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</si>
  <si>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</si>
  <si>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</si>
  <si>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</si>
  <si>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</si>
  <si>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</si>
  <si>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</si>
  <si>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</si>
  <si>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</si>
  <si>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</si>
  <si>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</si>
  <si>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</si>
  <si>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</si>
  <si>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</si>
  <si>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</si>
  <si>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</si>
  <si>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Exposures before CCF and before CRM</t>
  </si>
  <si>
    <t>Exposures post CCF and post CRM</t>
  </si>
  <si>
    <t>RWAs and RWAs density</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</si>
  <si>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</si>
  <si>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</si>
  <si>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</si>
  <si>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</si>
  <si>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</si>
  <si>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</si>
  <si>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</si>
  <si>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</si>
  <si>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TOTAL</t>
  </si>
  <si>
    <t>Of which unrated</t>
  </si>
  <si>
    <t>Retail exposures</t>
  </si>
  <si>
    <t>Exposures secured by mortgages on immovable property</t>
  </si>
  <si>
    <t>Exposures to institutions and corporates with a short-term credit assessment</t>
  </si>
  <si>
    <t>Units or shares in collective investment undertakings</t>
  </si>
  <si>
    <t>Equity exposures</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</si>
  <si>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</si>
  <si>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</si>
  <si>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</si>
  <si>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</si>
  <si>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</si>
  <si>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</si>
  <si>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</si>
  <si>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</si>
  <si>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</si>
  <si>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</si>
  <si>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</si>
  <si>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</si>
  <si>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</si>
  <si>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</si>
  <si>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</si>
  <si>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</si>
  <si>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</si>
  <si>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</si>
  <si>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</si>
  <si>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</si>
  <si>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</si>
  <si>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</si>
  <si>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</si>
  <si>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</si>
  <si>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</si>
  <si>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</si>
  <si>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</si>
  <si>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</si>
  <si>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</si>
  <si>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</si>
  <si>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</si>
  <si>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</si>
  <si>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</si>
  <si>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</si>
  <si>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</si>
  <si>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</si>
  <si>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</si>
  <si>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</si>
  <si>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</si>
  <si>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</si>
  <si>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</si>
  <si>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</si>
  <si>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</si>
  <si>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</si>
  <si>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</si>
  <si>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</si>
  <si>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</si>
  <si>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</si>
  <si>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</si>
  <si>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</si>
  <si>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</si>
  <si>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</si>
  <si>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</si>
  <si>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</si>
  <si>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</si>
  <si>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</si>
  <si>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</si>
  <si>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</si>
  <si>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</si>
  <si>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</si>
  <si>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</si>
  <si>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</si>
  <si>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</si>
  <si>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</si>
  <si>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</si>
  <si>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</si>
  <si>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</si>
  <si>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</si>
  <si>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</si>
  <si>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</si>
  <si>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</si>
  <si>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</si>
  <si>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</si>
  <si>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</si>
  <si>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</si>
  <si>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</si>
  <si>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</si>
  <si>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</si>
  <si>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</si>
  <si>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</si>
  <si>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</si>
  <si>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</si>
  <si>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</si>
  <si>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</si>
  <si>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</si>
  <si>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</si>
  <si>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</si>
  <si>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</si>
  <si>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prudent valuation adjustments and specific and general provisions which have reduced Tier 1 capital)</t>
  </si>
  <si>
    <t>Other adjustments</t>
  </si>
  <si>
    <t>CRR leverage ratio exposures</t>
  </si>
  <si>
    <t>Total on-balance sheet exposures (excluding derivatives, SFTs, and exempted exposures), of which:</t>
  </si>
  <si>
    <t>Trading book exposures</t>
  </si>
  <si>
    <t>Banking book exposures, of which:</t>
  </si>
  <si>
    <t>Exposures treated as sovereigns</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</si>
  <si>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</si>
  <si>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Secured by mortgages of immovable properties</t>
  </si>
  <si>
    <t>Other exposures (eg equity, securitisations, and other non-credit obligation assets)</t>
  </si>
  <si>
    <t>Amounts</t>
  </si>
  <si>
    <t xml:space="preserve">Common Equity Tier 1 (CET1) capital:  instruments and reserves                                             </t>
  </si>
  <si>
    <t xml:space="preserve">Capital instruments and the related share premium accounts </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</si>
  <si>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</si>
  <si>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</si>
  <si>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</si>
  <si>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</si>
  <si>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</si>
  <si>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</si>
  <si>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</si>
  <si>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</si>
  <si>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</si>
  <si>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</si>
  <si>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</si>
  <si>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</si>
  <si>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</si>
  <si>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</si>
  <si>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</si>
  <si>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</si>
  <si>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</si>
  <si>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</si>
  <si>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</si>
  <si>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</si>
  <si>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</si>
  <si>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</si>
  <si>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</si>
  <si>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</si>
  <si>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</si>
  <si>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</si>
  <si>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</si>
  <si>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</si>
  <si>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</si>
  <si>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</si>
  <si>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</si>
  <si>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</si>
  <si>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</si>
  <si>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</si>
  <si>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</si>
  <si>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</si>
  <si>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</si>
  <si>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</si>
  <si>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</si>
  <si>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</si>
  <si>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</si>
  <si>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</si>
  <si>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</si>
  <si>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</si>
  <si>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</si>
  <si>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</si>
  <si>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</si>
  <si>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</si>
  <si>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</si>
  <si>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</si>
  <si>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</si>
  <si>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</si>
  <si>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</si>
  <si>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</si>
  <si>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</si>
  <si>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</si>
  <si>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</si>
  <si>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</si>
  <si>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</si>
  <si>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</si>
  <si>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</si>
  <si>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</si>
  <si>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</si>
  <si>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</si>
  <si>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</si>
  <si>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</si>
  <si>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</si>
  <si>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</si>
  <si>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</si>
  <si>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</si>
  <si>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</si>
  <si>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</si>
  <si>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</si>
  <si>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</si>
  <si>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</si>
  <si>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</si>
  <si>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</si>
  <si>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</si>
  <si>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</si>
  <si>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</si>
  <si>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</si>
  <si>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</si>
  <si>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</si>
  <si>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</si>
  <si>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</si>
  <si>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</si>
  <si>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</si>
  <si>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</si>
  <si>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</si>
  <si>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</si>
  <si>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</si>
  <si>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</si>
  <si>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</si>
  <si>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</si>
  <si>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</si>
  <si>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Reference</t>
  </si>
  <si>
    <t>As at period end</t>
  </si>
  <si>
    <r>
      <t>Common Equity Tier</t>
    </r>
    <r>
      <rPr>
        <sz val="11"/>
        <color theme="1"/>
        <rFont val="Calibri"/>
        <family val="2"/>
        <scheme val="minor"/>
      </rPr>
      <t> </t>
    </r>
    <r>
      <rPr>
        <sz val="11"/>
        <color rgb="FF000000"/>
        <rFont val="Calibri"/>
        <family val="2"/>
        <scheme val="minor"/>
      </rPr>
      <t>1 ratio (%)</t>
    </r>
  </si>
  <si>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</si>
  <si>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</si>
  <si>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</si>
  <si>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</si>
  <si>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NSFR derivative assets</t>
    </r>
    <r>
      <rPr>
        <sz val="11"/>
        <color theme="1"/>
        <rFont val="Calibri"/>
        <family val="2"/>
        <scheme val="minor"/>
      </rPr>
      <t> </t>
    </r>
  </si>
  <si>
    <t xml:space="preserve"> Unfunded credit 
Protection (UFCP)</t>
  </si>
  <si>
    <r>
      <t xml:space="preserve">Securitisation </t>
    </r>
    <r>
      <rPr>
        <sz val="10"/>
        <color theme="1"/>
        <rFont val="Calibri"/>
        <family val="2"/>
        <scheme val="minor"/>
      </rPr>
      <t>(specific risk)</t>
    </r>
  </si>
  <si>
    <t xml:space="preserve">Total exposure value </t>
  </si>
  <si>
    <t>Alpha used for computing regulatory exposure value</t>
  </si>
  <si>
    <t>Amounts below the thresholds for deduction (subject to 250% risk weight) (For information)</t>
  </si>
  <si>
    <t>1.1</t>
  </si>
  <si>
    <t>1.2</t>
  </si>
  <si>
    <t>1.3</t>
  </si>
  <si>
    <t>Common Equity Tier 1 available to meet buffers (as a percentage of risk exposure amount)</t>
  </si>
  <si>
    <t>Source based on reference numbers/letters of the balance sheet under the regulatory scope of consolidation </t>
  </si>
  <si>
    <r>
      <rPr>
        <sz val="11"/>
        <rFont val="Calibri"/>
        <family val="2"/>
        <scheme val="minor"/>
      </rPr>
      <t>Transactions subject to the Alternative approach (Based on the Original Exposure Method</t>
    </r>
    <r>
      <rPr>
        <u/>
        <sz val="11"/>
        <rFont val="Calibri"/>
        <family val="2"/>
        <scheme val="minor"/>
      </rPr>
      <t>)</t>
    </r>
  </si>
  <si>
    <t>4.1</t>
  </si>
  <si>
    <t>4.2</t>
  </si>
  <si>
    <t>8.1</t>
  </si>
  <si>
    <t>9.1</t>
  </si>
  <si>
    <t>9.2</t>
  </si>
  <si>
    <t>9.3</t>
  </si>
  <si>
    <t>9.4</t>
  </si>
  <si>
    <t>9.5</t>
  </si>
  <si>
    <t xml:space="preserve">Of which secured by collateral </t>
  </si>
  <si>
    <t>Of which secured by financial guarantees</t>
  </si>
  <si>
    <t>Of which secured by credit derivatives</t>
  </si>
  <si>
    <t>OV1 – Overview of risk weighted exposure amounts</t>
  </si>
  <si>
    <t>KM1 - Key metrics template</t>
  </si>
  <si>
    <t>CCyB1 - Geographical distribution of credit exposures relevant for the calculation of the countercyclical buffer</t>
  </si>
  <si>
    <t>CCyB2 - Amount of institution-specific countercyclical capital buffer</t>
  </si>
  <si>
    <t>CCR1 – Analysis of CCR exposure by approach</t>
  </si>
  <si>
    <t>CCR2 – Transactions subject to own funds requirements for CVA risk</t>
  </si>
  <si>
    <t>CCR3 – Standardised approach – CCR exposures by regulatory exposure class and risk weights</t>
  </si>
  <si>
    <t>CCR5 – Composition of collateral for CCR exposures</t>
  </si>
  <si>
    <t>CCR8 – Exposures to CCPs</t>
  </si>
  <si>
    <t>MR1 - Market risk under the standardised approach</t>
  </si>
  <si>
    <t>CR7 – IRB approach – Effect on the RWEAs of credit derivatives used as CRM techniques</t>
  </si>
  <si>
    <t xml:space="preserve">CR8 –  RWEA flow statements of credit risk exposures under the IRB approach </t>
  </si>
  <si>
    <t>CR3 –  CRM techniques overview:  Disclosure of the use of credit risk mitigation techniques</t>
  </si>
  <si>
    <t xml:space="preserve">CR1: Performing and non-performing exposures and related provisions. </t>
  </si>
  <si>
    <t>CR1-A: Maturity of exposures</t>
  </si>
  <si>
    <t>CQ1: Credit quality of forborne exposures</t>
  </si>
  <si>
    <t>CQ3: Credit quality of performing and non-performing exposures by past due days</t>
  </si>
  <si>
    <t>CQ5: Credit quality of loans and advances to non-financial corporations by industry</t>
  </si>
  <si>
    <t>CR4 – standardised approach – Credit risk exposure and CRM effects</t>
  </si>
  <si>
    <t>CR5 – standardised approach</t>
  </si>
  <si>
    <t>LIQ1 - Quantitative information of LCR</t>
  </si>
  <si>
    <t xml:space="preserve">LIQ2: Net Stable Funding Ratio </t>
  </si>
  <si>
    <t>LR1 - LRSum: Summary reconciliation of accounting assets and leverage ratio exposures</t>
  </si>
  <si>
    <t>LR3 - LRSpl: Split-up of on balance sheet exposures (excluding derivatives, SFTs and exempted exposures)</t>
  </si>
  <si>
    <t>CC1 - Composition of regulatory own funds</t>
  </si>
  <si>
    <t>CC2 - reconciliation of regulatory own funds to balance sheet in the audited financial statements</t>
  </si>
  <si>
    <t>SEC1 - Securitisation exposures in the non-trading book</t>
  </si>
  <si>
    <t>SEC3 - Securitisation exposures in the non-trading book and associated regulatory capital requirements - institution acting as originator or as sponsor</t>
  </si>
  <si>
    <t>SEC5 - Exposures securitised by the institution - Exposures in default and specific credit risk adjustments</t>
  </si>
  <si>
    <t>LIQB  on qualitative information on LCR, which complements LIQ1.</t>
  </si>
  <si>
    <t>Text</t>
  </si>
  <si>
    <t>EU7a</t>
  </si>
  <si>
    <t>id</t>
  </si>
  <si>
    <t>EU4a</t>
  </si>
  <si>
    <t>EU8a</t>
  </si>
  <si>
    <t>EU8b</t>
  </si>
  <si>
    <t>EU19a</t>
  </si>
  <si>
    <t>EU22a</t>
  </si>
  <si>
    <t>EU23a</t>
  </si>
  <si>
    <t>EU23b</t>
  </si>
  <si>
    <t>EU23c</t>
  </si>
  <si>
    <t>EU7b</t>
  </si>
  <si>
    <t>EU7c</t>
  </si>
  <si>
    <t>EU7d</t>
  </si>
  <si>
    <t>EU9a</t>
  </si>
  <si>
    <t>EU10a</t>
  </si>
  <si>
    <t>EU11a</t>
  </si>
  <si>
    <t>EU14a</t>
  </si>
  <si>
    <t>EU14b</t>
  </si>
  <si>
    <t>EU14c</t>
  </si>
  <si>
    <t>EU14d</t>
  </si>
  <si>
    <t>EU14e</t>
  </si>
  <si>
    <t>EU16a</t>
  </si>
  <si>
    <t>EU16b</t>
  </si>
  <si>
    <t>42a</t>
  </si>
  <si>
    <t>EU1a</t>
  </si>
  <si>
    <t>EU1b</t>
  </si>
  <si>
    <t>A1</t>
  </si>
  <si>
    <t>A2</t>
  </si>
  <si>
    <t>A3</t>
  </si>
  <si>
    <t>A3.1</t>
  </si>
  <si>
    <t>A3.2</t>
  </si>
  <si>
    <t>A3.3</t>
  </si>
  <si>
    <t>A4</t>
  </si>
  <si>
    <t>A4.1</t>
  </si>
  <si>
    <t>A4.2</t>
  </si>
  <si>
    <t>A4.3</t>
  </si>
  <si>
    <t>A4.4</t>
  </si>
  <si>
    <t>A4.5</t>
  </si>
  <si>
    <t>A5</t>
  </si>
  <si>
    <t>A010</t>
  </si>
  <si>
    <t>A020</t>
  </si>
  <si>
    <t>A030</t>
  </si>
  <si>
    <t>A040</t>
  </si>
  <si>
    <t>A050</t>
  </si>
  <si>
    <t>A060</t>
  </si>
  <si>
    <t>A070</t>
  </si>
  <si>
    <t>A080</t>
  </si>
  <si>
    <t>A090</t>
  </si>
  <si>
    <t>A100</t>
  </si>
  <si>
    <t>A110</t>
  </si>
  <si>
    <t>A120</t>
  </si>
  <si>
    <t>A130</t>
  </si>
  <si>
    <t>A140</t>
  </si>
  <si>
    <t>A150</t>
  </si>
  <si>
    <t>A160</t>
  </si>
  <si>
    <t>A170</t>
  </si>
  <si>
    <t>EU3a</t>
  </si>
  <si>
    <t>EU5a</t>
  </si>
  <si>
    <t>EU20a</t>
  </si>
  <si>
    <t>EU20b</t>
  </si>
  <si>
    <t>EU20c</t>
  </si>
  <si>
    <t>EU20d</t>
  </si>
  <si>
    <t>EU25a</t>
  </si>
  <si>
    <t>EU25b</t>
  </si>
  <si>
    <t>EU33a</t>
  </si>
  <si>
    <t>EU33b</t>
  </si>
  <si>
    <t>EU47a</t>
  </si>
  <si>
    <t>EU47b</t>
  </si>
  <si>
    <t>EU56b</t>
  </si>
  <si>
    <t>EU67a</t>
  </si>
  <si>
    <t>EU11b</t>
  </si>
  <si>
    <t>EU3</t>
  </si>
  <si>
    <t>EU5</t>
  </si>
  <si>
    <t>EU6</t>
  </si>
  <si>
    <t>EU7</t>
  </si>
  <si>
    <t>EU8</t>
  </si>
  <si>
    <t>EU9</t>
  </si>
  <si>
    <t>EU10</t>
  </si>
  <si>
    <t>EU11</t>
  </si>
  <si>
    <t>EU12</t>
  </si>
  <si>
    <t>EU19b</t>
  </si>
  <si>
    <t>EU21</t>
  </si>
  <si>
    <t>EU15a</t>
  </si>
  <si>
    <t>Country</t>
  </si>
  <si>
    <t>Assets</t>
  </si>
  <si>
    <t>Liabilities</t>
  </si>
  <si>
    <t>CQ4: Quality of non-performing exposures, totals</t>
  </si>
  <si>
    <t>CQ4: Quality of non-performing exposures by geography, on-balance</t>
  </si>
  <si>
    <t>CQ4: Quality of non-performing exposures by geography, off-balance</t>
  </si>
  <si>
    <t>F-IRB, total for all exposures classes</t>
  </si>
  <si>
    <t>A-IRB, total for all exposures classes</t>
  </si>
  <si>
    <t>CR6 – IRB approach – Credit risk exposures, totals</t>
  </si>
  <si>
    <t>Exposure class:</t>
  </si>
  <si>
    <t>Funded credit Protection (FCP)</t>
  </si>
  <si>
    <t>Total for this exposure class</t>
  </si>
  <si>
    <t>country</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</si>
  <si>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</si>
  <si>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</si>
  <si>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</si>
  <si>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</si>
  <si>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</si>
  <si>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</si>
  <si>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</si>
  <si>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</si>
  <si>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</si>
  <si>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</si>
  <si>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</si>
  <si>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</si>
  <si>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</si>
  <si>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</si>
  <si>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</si>
  <si>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</si>
  <si>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</si>
  <si>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</si>
  <si>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</si>
  <si>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</si>
  <si>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</si>
  <si>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</si>
  <si>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</si>
  <si>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</si>
  <si>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</si>
  <si>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</si>
  <si>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</si>
  <si>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</si>
  <si>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</si>
  <si>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</si>
  <si>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</si>
  <si>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</si>
  <si>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</si>
  <si>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</si>
  <si>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</si>
  <si>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</si>
  <si>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</si>
  <si>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</si>
  <si>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</si>
  <si>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</si>
  <si>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</si>
  <si>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</si>
  <si>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</si>
  <si>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</si>
  <si>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</si>
  <si>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</si>
  <si>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</si>
  <si>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</si>
  <si>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</si>
  <si>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</si>
  <si>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</si>
  <si>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</si>
  <si>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</si>
  <si>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</si>
  <si>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</si>
  <si>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</si>
  <si>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</si>
  <si>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</si>
  <si>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</si>
  <si>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</si>
  <si>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</si>
  <si>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</si>
  <si>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</si>
  <si>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</si>
  <si>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</si>
  <si>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</si>
  <si>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</si>
  <si>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</si>
  <si>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</si>
  <si>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</si>
  <si>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</si>
  <si>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</si>
  <si>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</si>
  <si>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</si>
  <si>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</si>
  <si>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</si>
  <si>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</si>
  <si>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</si>
  <si>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</si>
  <si>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</si>
  <si>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</si>
  <si>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</si>
  <si>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</si>
  <si>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</si>
  <si>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</si>
  <si>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</si>
  <si>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</si>
  <si>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</si>
  <si>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</si>
  <si>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</si>
  <si>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</si>
  <si>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</si>
  <si>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</si>
  <si>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</si>
  <si>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</si>
  <si>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</si>
  <si>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</si>
  <si>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</si>
  <si>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</si>
  <si>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</si>
  <si>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</si>
  <si>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</si>
  <si>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</si>
  <si>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</si>
  <si>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</si>
  <si>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</si>
  <si>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</si>
  <si>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</si>
  <si>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</si>
  <si>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</si>
  <si>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</si>
  <si>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</si>
  <si>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</si>
  <si>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</si>
  <si>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</si>
  <si>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</si>
  <si>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</si>
  <si>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</si>
  <si>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</si>
  <si>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</si>
  <si>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</si>
  <si>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</si>
  <si>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</si>
  <si>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</si>
  <si>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</si>
  <si>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</si>
  <si>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</si>
  <si>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</si>
  <si>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</si>
  <si>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</si>
  <si>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</si>
  <si>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</si>
  <si>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</si>
  <si>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</si>
  <si>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</si>
  <si>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</si>
  <si>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</si>
  <si>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</si>
  <si>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</si>
  <si>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</si>
  <si>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</si>
  <si>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</si>
  <si>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</si>
  <si>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</si>
  <si>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</si>
  <si>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</si>
  <si>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</si>
  <si>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</si>
  <si>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</si>
  <si>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</si>
  <si>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</si>
  <si>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</si>
  <si>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</si>
  <si>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</si>
  <si>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</si>
  <si>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</si>
  <si>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</si>
  <si>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</si>
  <si>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</si>
  <si>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</si>
  <si>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</si>
  <si>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</si>
  <si>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</si>
  <si>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</si>
  <si>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</si>
  <si>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</si>
  <si>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</si>
  <si>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</si>
  <si>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</si>
  <si>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</si>
  <si>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</si>
  <si>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</si>
  <si>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</si>
  <si>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</si>
  <si>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</si>
  <si>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</si>
  <si>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</si>
  <si>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</si>
  <si>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</si>
  <si>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</si>
  <si>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</si>
  <si>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</si>
  <si>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</si>
  <si>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</si>
  <si>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</si>
  <si>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</si>
  <si>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</si>
  <si>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</si>
  <si>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</si>
  <si>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</si>
  <si>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</si>
  <si>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</si>
  <si>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</si>
  <si>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</si>
  <si>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</si>
  <si>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</si>
  <si>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</si>
  <si>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</si>
  <si>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</si>
  <si>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</si>
  <si>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</si>
  <si>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</si>
  <si>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</si>
  <si>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</si>
  <si>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</si>
  <si>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</si>
  <si>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</si>
  <si>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</si>
  <si>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</si>
  <si>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</si>
  <si>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</si>
  <si>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</si>
  <si>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</si>
  <si>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</si>
  <si>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</si>
  <si>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</si>
  <si>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</si>
  <si>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</si>
  <si>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</si>
  <si>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</si>
  <si>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</si>
  <si>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</si>
  <si>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</si>
  <si>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</si>
  <si>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</si>
  <si>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</si>
  <si>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</si>
  <si>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</si>
  <si>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</si>
  <si>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</si>
  <si>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</si>
  <si>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</si>
  <si>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</si>
  <si>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</si>
  <si>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</si>
  <si>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</si>
  <si>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</si>
  <si>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</si>
  <si>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</si>
  <si>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</si>
  <si>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</si>
  <si>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</si>
  <si>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</si>
  <si>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</si>
  <si>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</si>
  <si>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</si>
  <si>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</si>
  <si>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</si>
  <si>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</si>
  <si>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</si>
  <si>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</si>
  <si>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</si>
  <si>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</si>
  <si>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</si>
  <si>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</si>
  <si>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</si>
  <si>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</si>
  <si>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</si>
  <si>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</si>
  <si>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</si>
  <si>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</si>
  <si>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</si>
  <si>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</si>
  <si>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</si>
  <si>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</si>
  <si>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</si>
  <si>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</si>
  <si>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</si>
  <si>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</si>
  <si>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</si>
  <si>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</si>
  <si>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</si>
  <si>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</si>
  <si>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</si>
  <si>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</si>
  <si>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</si>
  <si>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</si>
  <si>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</si>
  <si>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</si>
  <si>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</si>
  <si>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</si>
  <si>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</si>
  <si>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</si>
  <si>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</si>
  <si>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</si>
  <si>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</si>
  <si>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</si>
  <si>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</si>
  <si>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</si>
  <si>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</si>
  <si>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</si>
  <si>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</si>
  <si>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</si>
  <si>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</si>
  <si>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</si>
  <si>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</si>
  <si>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</si>
  <si>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</si>
  <si>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</si>
  <si>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</si>
  <si>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</si>
  <si>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</si>
  <si>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</si>
  <si>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</si>
  <si>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</si>
  <si>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</si>
  <si>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</si>
  <si>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</si>
  <si>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</si>
  <si>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</si>
  <si>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</si>
  <si>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</si>
  <si>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</si>
  <si>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</si>
  <si>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</si>
  <si>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</si>
  <si>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</si>
  <si>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</si>
  <si>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</si>
  <si>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</si>
  <si>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</si>
  <si>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</si>
  <si>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</si>
  <si>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</si>
  <si>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</si>
  <si>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</si>
  <si>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</si>
  <si>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</si>
  <si>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</si>
  <si>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</si>
  <si>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</si>
  <si>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</si>
  <si>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</si>
  <si>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</si>
  <si>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</si>
  <si>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</si>
  <si>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</si>
  <si>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</si>
  <si>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</si>
  <si>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</si>
  <si>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</si>
  <si>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</si>
  <si>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</si>
  <si>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</si>
  <si>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</si>
  <si>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</si>
  <si>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</si>
  <si>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</si>
  <si>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</si>
  <si>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</si>
  <si>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</si>
  <si>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</si>
  <si>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</si>
  <si>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</si>
  <si>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</si>
  <si>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</si>
  <si>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</si>
  <si>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</si>
  <si>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</si>
  <si>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</si>
  <si>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</si>
  <si>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</si>
  <si>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</si>
  <si>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</si>
  <si>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</si>
  <si>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</si>
  <si>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</si>
  <si>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</si>
  <si>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</si>
  <si>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</si>
  <si>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</si>
  <si>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</si>
  <si>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</si>
  <si>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</si>
  <si>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</si>
  <si>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</si>
  <si>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</si>
  <si>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</si>
  <si>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</si>
  <si>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</si>
  <si>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</si>
  <si>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</si>
  <si>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</si>
  <si>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</si>
  <si>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</si>
  <si>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</si>
  <si>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</si>
  <si>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</si>
  <si>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</si>
  <si>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</si>
  <si>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</si>
  <si>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</si>
  <si>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</si>
  <si>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</si>
  <si>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</si>
  <si>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</si>
  <si>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</si>
  <si>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</si>
  <si>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</si>
  <si>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</si>
  <si>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</si>
  <si>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</si>
  <si>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</si>
  <si>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</si>
  <si>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</si>
  <si>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</si>
  <si>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</si>
  <si>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</si>
  <si>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</si>
  <si>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</si>
  <si>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</si>
  <si>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</si>
  <si>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</si>
  <si>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</si>
  <si>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</si>
  <si>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</si>
  <si>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</si>
  <si>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</si>
  <si>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</si>
  <si>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</si>
  <si>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</si>
  <si>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</si>
  <si>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</si>
  <si>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</si>
  <si>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</si>
  <si>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</si>
  <si>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</si>
  <si>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</si>
  <si>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</si>
  <si>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</si>
  <si>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</si>
  <si>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</si>
  <si>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</si>
  <si>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</si>
  <si>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</si>
  <si>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</si>
  <si>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</si>
  <si>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</si>
  <si>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</si>
  <si>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</si>
  <si>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</si>
  <si>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</si>
  <si>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</si>
  <si>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</si>
  <si>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</si>
  <si>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</si>
  <si>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</si>
  <si>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</si>
  <si>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</si>
  <si>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</si>
  <si>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</si>
  <si>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</si>
  <si>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</si>
  <si>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</si>
  <si>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</si>
  <si>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</si>
  <si>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</si>
  <si>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</si>
  <si>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</si>
  <si>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</si>
  <si>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</si>
  <si>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</si>
  <si>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</si>
  <si>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</si>
  <si>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</si>
  <si>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</si>
  <si>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</si>
  <si>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</si>
  <si>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</si>
  <si>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</si>
  <si>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</si>
  <si>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</si>
  <si>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</si>
  <si>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</si>
  <si>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</si>
  <si>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</si>
  <si>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</si>
  <si>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</si>
  <si>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</si>
  <si>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</si>
  <si>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</si>
  <si>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</si>
  <si>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</si>
  <si>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</si>
  <si>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</si>
  <si>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</si>
  <si>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</si>
  <si>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</si>
  <si>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</si>
  <si>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</si>
  <si>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</si>
  <si>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</si>
  <si>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</si>
  <si>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</si>
  <si>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</si>
  <si>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</si>
  <si>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</si>
  <si>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</si>
  <si>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</si>
  <si>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8.2</t>
  </si>
  <si>
    <t>A190</t>
  </si>
  <si>
    <t>F190</t>
  </si>
  <si>
    <t>Breakdown by country</t>
  </si>
  <si>
    <t>Financial and insurance activities</t>
  </si>
  <si>
    <t>1010</t>
  </si>
  <si>
    <t>1020</t>
  </si>
  <si>
    <t>1030</t>
  </si>
  <si>
    <t>1040</t>
  </si>
  <si>
    <t>1050</t>
  </si>
  <si>
    <t>1060</t>
  </si>
  <si>
    <t>1061</t>
  </si>
  <si>
    <t>1065</t>
  </si>
  <si>
    <t>1070</t>
  </si>
  <si>
    <t>1080</t>
  </si>
  <si>
    <t>1100</t>
  </si>
  <si>
    <t>1110</t>
  </si>
  <si>
    <t>1090</t>
  </si>
  <si>
    <t>1120</t>
  </si>
  <si>
    <t>1130</t>
  </si>
  <si>
    <t>1140</t>
  </si>
  <si>
    <t>Cash, cash balances at central banks and other demand deposits</t>
  </si>
  <si>
    <t>Financial assets held for trading</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</si>
  <si>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</si>
  <si>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</si>
  <si>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</si>
  <si>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</si>
  <si>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Derivatives – Hedge accounting</t>
  </si>
  <si>
    <t>Fair value changes of the hedged items in portfolio hedge of interest rate risk</t>
  </si>
  <si>
    <t>Tangible assets</t>
  </si>
  <si>
    <t>Investments in subsidiaries, joint ventures and associates</t>
  </si>
  <si>
    <t>Tax assets</t>
  </si>
  <si>
    <t>Non-current assets and disposal groups classified as held for sale</t>
  </si>
  <si>
    <t>Total assets</t>
  </si>
  <si>
    <t>Financial liabilities held for trading</t>
  </si>
  <si>
    <t>Financial liabilities designated at fair value through profit or loss</t>
  </si>
  <si>
    <t>Financial liabilities measured at amortised cost</t>
  </si>
  <si>
    <t>Financial liabilities associated with transferred financial assets</t>
  </si>
  <si>
    <t>Provisions</t>
  </si>
  <si>
    <t>Tax liabilities</t>
  </si>
  <si>
    <t>Other liabilities</t>
  </si>
  <si>
    <t>Liabilities included in disposal groups classified as held for sale</t>
  </si>
  <si>
    <t>Total equity</t>
  </si>
  <si>
    <t>Total liabilities and equity</t>
  </si>
  <si>
    <t>2010</t>
  </si>
  <si>
    <t>2020</t>
  </si>
  <si>
    <t>2030</t>
  </si>
  <si>
    <t>2031</t>
  </si>
  <si>
    <t>2032</t>
  </si>
  <si>
    <t>2033</t>
  </si>
  <si>
    <t>2035</t>
  </si>
  <si>
    <t>2037</t>
  </si>
  <si>
    <t>2040</t>
  </si>
  <si>
    <t>2050</t>
  </si>
  <si>
    <t>2060</t>
  </si>
  <si>
    <t>2070</t>
  </si>
  <si>
    <t>2080</t>
  </si>
  <si>
    <t>2090</t>
  </si>
  <si>
    <t>2100</t>
  </si>
  <si>
    <t xml:space="preserve">      Loans and advances (including finance leases)</t>
  </si>
  <si>
    <t xml:space="preserve">           Gross carrying amount</t>
  </si>
  <si>
    <t xml:space="preserve">           Impairments (Value adjustments)</t>
  </si>
  <si>
    <t xml:space="preserve">                  Of which IRB Tier 2 excess</t>
  </si>
  <si>
    <t xml:space="preserve">      Debt securities</t>
  </si>
  <si>
    <t>Intangible assets</t>
  </si>
  <si>
    <t xml:space="preserve">      Goodwill to be deducted CET1</t>
  </si>
  <si>
    <t xml:space="preserve">      Other intangible assets to be deducted CET1</t>
  </si>
  <si>
    <t xml:space="preserve">      Other intangible assets not deducted from CET1</t>
  </si>
  <si>
    <t xml:space="preserve">      Tax assets to be deducted CET1</t>
  </si>
  <si>
    <t xml:space="preserve">      Tax assets not deducted from CET1</t>
  </si>
  <si>
    <t xml:space="preserve">      Other assets to be deducted CET1</t>
  </si>
  <si>
    <t xml:space="preserve">      Other assets not deducted from CET1</t>
  </si>
  <si>
    <t xml:space="preserve">      Deposits from Credit Institutions</t>
  </si>
  <si>
    <t xml:space="preserve">      Deposits from other than Credit Institutions</t>
  </si>
  <si>
    <t xml:space="preserve">      Debt securities issued, including bonds</t>
  </si>
  <si>
    <t xml:space="preserve">      Subordinated liabilities</t>
  </si>
  <si>
    <t xml:space="preserve">            Subordinated liabilities included in TIER2</t>
  </si>
  <si>
    <t xml:space="preserve">            Subordinated liabilities not included in TIER2</t>
  </si>
  <si>
    <t xml:space="preserve">      Other financial liabilities</t>
  </si>
  <si>
    <t>Total liabilities</t>
  </si>
  <si>
    <t>Capital</t>
  </si>
  <si>
    <t xml:space="preserve">      Paid up capital</t>
  </si>
  <si>
    <t xml:space="preserve">      Unpaid capital which has been called up</t>
  </si>
  <si>
    <t>Share premium</t>
  </si>
  <si>
    <t>Equity instruments issued other than capital</t>
  </si>
  <si>
    <t>Accumulated other comprehensive income</t>
  </si>
  <si>
    <t xml:space="preserve">      Items that will not be reclassified to profit or loss</t>
  </si>
  <si>
    <t xml:space="preserve">            Actuarial gains or loss on defined benefit pension plans</t>
  </si>
  <si>
    <t xml:space="preserve">            Fair value changes of equity instruments measured at fair value through other comprehensive income</t>
  </si>
  <si>
    <t xml:space="preserve">            Fair value changes of financial liabilities at fair value through profit or loss attributable to changes in their credit risk </t>
  </si>
  <si>
    <t xml:space="preserve">      Items that may be reclassified to profit or loss</t>
  </si>
  <si>
    <t xml:space="preserve">            Fair value changes of debt instruments measured at fair value through other comprehensive income</t>
  </si>
  <si>
    <t>Retained earnings</t>
  </si>
  <si>
    <t>Other reserves</t>
  </si>
  <si>
    <t>Profit or loss attributable to Owners of the parent</t>
  </si>
  <si>
    <t xml:space="preserve">      Profit or loss attributable to Owners of the parent - Profit or loss eligible CET1</t>
  </si>
  <si>
    <t xml:space="preserve">      Profit or loss attributable to Owners of the parent - Profit or loss not eligible CET1</t>
  </si>
  <si>
    <t>3010</t>
  </si>
  <si>
    <t>3011</t>
  </si>
  <si>
    <t>3015</t>
  </si>
  <si>
    <t>3020</t>
  </si>
  <si>
    <t>3030</t>
  </si>
  <si>
    <t>3050</t>
  </si>
  <si>
    <t>3051</t>
  </si>
  <si>
    <t>3051.1</t>
  </si>
  <si>
    <t>3051.2</t>
  </si>
  <si>
    <t>3051.3</t>
  </si>
  <si>
    <t>3055</t>
  </si>
  <si>
    <t>3055.1</t>
  </si>
  <si>
    <t>3060</t>
  </si>
  <si>
    <t>3070</t>
  </si>
  <si>
    <t>3080</t>
  </si>
  <si>
    <t>3080.1</t>
  </si>
  <si>
    <t>3080.2</t>
  </si>
  <si>
    <t>1061.1</t>
  </si>
  <si>
    <t>1061.2</t>
  </si>
  <si>
    <t>1061.3</t>
  </si>
  <si>
    <t>1110.1</t>
  </si>
  <si>
    <t>1110.2</t>
  </si>
  <si>
    <t>1110.3</t>
  </si>
  <si>
    <t>1120.1</t>
  </si>
  <si>
    <t>1120.2</t>
  </si>
  <si>
    <t>1130.1</t>
  </si>
  <si>
    <t>1130.2</t>
  </si>
  <si>
    <t>2035.1</t>
  </si>
  <si>
    <t>2035.2</t>
  </si>
  <si>
    <t>Capital ratios and requirements including buffers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</si>
  <si>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</si>
  <si>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</si>
  <si>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</si>
  <si>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</si>
  <si>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 xml:space="preserve">Additional own funds requirements to address the risk of excessive leverage (%) </t>
  </si>
  <si>
    <t>Leverage ratio buffer requirement (%)</t>
  </si>
  <si>
    <t>of which Corporates - SMEs</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</si>
  <si>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</si>
  <si>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</si>
  <si>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</si>
  <si>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off-balance sheet items (i.e. conversion to credit equivalent amounts of off-balance sheet exposures)</t>
  </si>
  <si>
    <t>(Adjustment for exposures excluded from the total exposure measure in accordance with point (j) of Article 429a(1) CRR)</t>
  </si>
  <si>
    <t>Total exposure measure</t>
  </si>
  <si>
    <t>Assets encumbered for a residual maturity of one year or more in a cover pool</t>
  </si>
  <si>
    <t>Other regulatory adjustments</t>
  </si>
  <si>
    <t>EU67b</t>
  </si>
  <si>
    <t>of which: additional own funds requirements to address the risks other than the risk of excessive leverage</t>
  </si>
  <si>
    <t>EU56a</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</si>
  <si>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</si>
  <si>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</si>
  <si>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</si>
  <si>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</si>
  <si>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</si>
  <si>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 xml:space="preserve">     of which: Fully paid up capital instruments</t>
  </si>
  <si>
    <t xml:space="preserve">     of which: Share premium</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</si>
  <si>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</si>
  <si>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</si>
  <si>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</si>
  <si>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</si>
  <si>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</si>
  <si>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</si>
  <si>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</si>
  <si>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</si>
  <si>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</si>
  <si>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</si>
  <si>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</si>
  <si>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</si>
  <si>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</si>
  <si>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</si>
  <si>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</si>
  <si>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</si>
  <si>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</si>
  <si>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</si>
  <si>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</si>
  <si>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CR7A – A-IRB approach – Disclosure of the extent of the use of CRM techniques</t>
  </si>
  <si>
    <t>United Kingdom</t>
  </si>
  <si>
    <t>Netherlands</t>
  </si>
  <si>
    <t>United States</t>
  </si>
  <si>
    <t>Other countries*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</si>
  <si>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</si>
  <si>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</si>
  <si>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</si>
  <si>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</si>
  <si>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</si>
  <si>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</si>
  <si>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</si>
  <si>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</si>
  <si>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</si>
  <si>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</si>
  <si>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</si>
  <si>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IRRBB1 - Interest rate risks of non-trading book activities</t>
  </si>
  <si>
    <t>Qualitative information</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</si>
  <si>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</si>
  <si>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</si>
  <si>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</si>
  <si>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</si>
  <si>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</si>
  <si>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</si>
  <si>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</si>
  <si>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</si>
  <si>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</si>
  <si>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</si>
  <si>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</si>
  <si>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</si>
  <si>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</si>
  <si>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The funding consists mainly of retail deposits, ECB refinancing operations and Covered bonds.</t>
  </si>
  <si>
    <t>The liquidity buffer is made up of central bank cash deposits and bonds. Apart from a small amount of Level 2A and 2B assets, the bond portfolio consist mainly of Level 1 LCR eligible assets, of which the bulk has a central government or supranational organisation as its issuer.</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</si>
  <si>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</si>
  <si>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main reporting currency for Crelan Group is Euro. There are no significant positions in foreign currencies, therefore there is no currency mismatch in the LCR.</t>
  </si>
  <si>
    <t>Not applicable for Crelan Group.</t>
  </si>
  <si>
    <t>The main contributor to the liquidity buffer is the cash held at the central bank along with a portfolio of Level 1 and 2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The evolution of the main contributors is stable over the observed time periods.</t>
  </si>
  <si>
    <t>The evolution of the main contributors is stable over the observed time periods.</t>
  </si>
  <si>
    <t>*Other countries: Albania, Andorra, Argentina, Austria, Bahrain, Bangladesh, Barbados, Belarus, Bolivia (Plurinational State of), Bosnia and Herzegovina, Botswana, Brazil, Burundi, Cabo Verde, Canada, Chile, China, Colombia, Congo (the Democratic Republic of the), Congo (the), Costa Rica, Côte d'Ivoire, Cyprus, Dominican Republic (the), Egypt, Ethiopia, Fiji, Finland, French Guiana, French Polynesia, Gabon, Ghana, Gibraltar, Greece, Guadeloupe, Hungary, India, Israel, Italy, Jamaica, Japan, Kenya, Kuwait, Lebanon, Lithuania, Madagascar, Malaysia, Malta, Mauritania, Mauritius, Mexico, Monaco, Morocco, Myanmar, New Zealand, Niger (the), Nigeria, Pakistan, Panama, Peru, Philippines (the), Poland, Portugal, Qatar, Réunion, Rwanda, Saudi Arabia, Senegal, Singapore, Slovenia, South Africa, Spain, Sri Lanka, Switzerland, Taiwan (Province of China), Tanzania, United Republic of, Thailand, Togo, Tunisia, Turkey, Uganda, United Arab Emirates (the), United States of America (the), Uruguay, Viet Nam, Zambia, Zimbabwe</t>
  </si>
  <si>
    <t>*Other countries: Albania, Algeria, Andorra, Argentina, Australia, Bahrain, Bangladesh, Belarus, Bolivia, Plurinational State Of, Bosnia And Herzegovina, Botswana, Brazil, Bulgaria, Burundi, Canada, Cape Verde, Chile, China, Colombia, Congo, Congo, The Democratic Republic Of The, Costa Rica, Côte D'Ivoire, Croatia, Cyprus, Czech Republic, Denmark, Dominican Republic, Egypt, Estonia, Ethiopia, Fiji, French Guiana, French Polynesia, Gabon, Gambia, Ghana, Greece, Guadeloupe, Guinea, Hong Kong, Hungary, Iceland, India, Ireland, Israel, Japan, Kenya, Kuwait, Lebanon, Lithuania, Luxembourg, Malaysia, Mali, Malta, Mauritania, Mauritius, Mexico, Monaco, Morocco, New Zealand, Niger, Nigeria, Norway, Oman, Pakistan, Panama, Peru, Philippines, Poland, Portugal, Qatar, Réunion, Romania, Russian Federation, Rwanda, Saudi Arabia, Senegal, Serbia, Slovakia, Slovenia, South Africa, Sri Lanka, Sweden, Taiwan, Province Of China, Tanzania, United Republic Of, Thailand, Timor-Leste, Togo, Tunisia, Turkey, Uganda, Ukraine, Uruguay, Viet Nam, Zambia</t>
  </si>
  <si>
    <t>*Other countries: Andorra, Argentina, Australia, Bahrain, Barbados, Bolivia, Plurinational State Of, Brazil, Bulgaria, Burundi, Cameroon, Canada, Cape Verde, Chile, China, Colombia, Congo, The Democratic Republic Of The, Côte D'Ivoire, Croatia, Cyprus, Czech Republic, Denmark, Dominican Republic, Ecuador, Egypt, Ethiopia, Gibraltar, Greece, Guadeloupe, Hong Kong, Hungary, India, Indonesia, Ireland, Israel, Jamaica, Japan, Kenya, Lao People'S Democratic Republic, Luxembourg, Madagascar, Malaysia, Malta, Mauritania, Mauritius, Mexico, Monaco, Morocco, Mozambique, Myanmar, Niger, Norway, Peru, Philippines, Poland, Portugal, Qatar, Réunion, Romania, Saudi Arabia, Senegal, Slovenia, South Africa, Sweden, Tanzania, United Republic Of, Thailand, Tunisia, Turkey, Uruguay, Viet Nam, Zimbabwe</t>
  </si>
  <si>
    <t>United Arab Emirates</t>
  </si>
  <si>
    <t>The RWEAs Credit Risk (excluding CCR) decreased with €531 M in comparison with Q1 2023 mainly due to the implementation of netting between DTA of ABB and DTL of ABE SCF.</t>
  </si>
  <si>
    <t>Template 1: Banking book- Climate Change transition risk: Credit quality of exposures by sector, emissions and residual maturity</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</si>
  <si>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</si>
  <si>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</si>
  <si>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</si>
  <si>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</si>
  <si>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</si>
  <si>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</si>
  <si>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</si>
  <si>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</si>
  <si>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</si>
  <si>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</si>
  <si>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</si>
  <si>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</si>
  <si>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</si>
  <si>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</si>
  <si>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</si>
  <si>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</si>
  <si>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</si>
  <si>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</si>
  <si>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</si>
  <si>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</si>
  <si>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</si>
  <si>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</si>
  <si>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</si>
  <si>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</si>
  <si>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</si>
  <si>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</si>
  <si>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</si>
  <si>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</si>
  <si>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</si>
  <si>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</si>
  <si>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</si>
  <si>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</si>
  <si>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</si>
  <si>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</si>
  <si>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</si>
  <si>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</si>
  <si>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</si>
  <si>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</si>
  <si>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</si>
  <si>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</si>
  <si>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</si>
  <si>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</si>
  <si>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</si>
  <si>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</si>
  <si>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</si>
  <si>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</si>
  <si>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</si>
  <si>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</si>
  <si>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</si>
  <si>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</si>
  <si>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</si>
  <si>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</si>
  <si>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</si>
  <si>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</si>
  <si>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</si>
  <si>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</si>
  <si>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</si>
  <si>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</si>
  <si>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</si>
  <si>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</si>
  <si>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</si>
  <si>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</si>
  <si>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</si>
  <si>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</si>
  <si>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</si>
  <si>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</si>
  <si>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</si>
  <si>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</si>
  <si>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</si>
  <si>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</si>
  <si>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</si>
  <si>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Comments</t>
  </si>
  <si>
    <t>Sector classifications reported in this template are based on sector classifications defined for regulatory reporting purposes, such as FINREP and may differ compared to other external reporting published by the Group. 
Companies excluded from EU PAB (column b):
To identify counterparties that are excluded from the EU Paris-aligned benchmarks as specified in Article 12(1), points (d) to (g) and Article 12(2) of Delegated Regulation (EU) 2020/1818, the Group has identified exposures towards customers with activities within relevant sectors, i.e. mining of coal and lignite, extraction of crude petroleum and natural gas, support activities for petroleum and natural gas extraction, manufacture of coke and refined petroleum products, electricity, gas, steam and air conditioning supply. 
Financed emissions (column i, j and k):
Data on financed emissions are currently excluded from the template. Crelan Group has already initiated the baseline for the scope 1 &amp; 2 emissions, and in the course of 2023 we are setting out to gather the information related to the Scope 3 emissions, and the calculation of the financed emissions. The relevant information related to the the emissions will be published as from 2024.</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</si>
  <si>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</si>
  <si>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</si>
  <si>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</si>
  <si>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</si>
  <si>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</si>
  <si>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</si>
  <si>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</si>
  <si>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</si>
  <si>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</si>
  <si>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</si>
  <si>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</si>
  <si>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</si>
  <si>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</si>
  <si>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</si>
  <si>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</si>
  <si>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</si>
  <si>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</si>
  <si>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</si>
  <si>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</si>
  <si>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</si>
  <si>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</si>
  <si>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</si>
  <si>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</si>
  <si>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</si>
  <si>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</si>
  <si>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</si>
  <si>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This template shows gross carrying amounts of loans collateralised with commercial and residential immovable property and of repossessed real estate collaterals for all counterparty sectors, including non-financial corporates and households.
Energy efficiency (column b-g):
Where possible, the level of energy efficiency has been estimated. For this estimation the actual EPC value was used (when available) in combination with the rating classes per region in Belgium. In case there is no actual EPC label the estimated EPC label was used.
EPC label of collateral (column h-n):
For collateral where the EPC label is available, the latest accessible EPC label has been used. When a property or loan covers multiple buildings with different EPC labels, the loan is divided over the according collaterals and their values.
In case where an EPC label is missing, an estimation was done based on the NUTS score and the type of property.</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</si>
  <si>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</si>
  <si>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</si>
  <si>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</si>
  <si>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</si>
  <si>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</si>
  <si>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To identify the top 20 carbon-intensive firms in the world, the publicly available update on Carbon Majors from Climate Accountability Institute has been used as a source (from 2020). 
At the end of 2022, Crelan Group had no exposures towards the top 20 carbon-intensive firms.
https://climateaccountability.org/carbonmajors_dataset2020.html</t>
  </si>
  <si>
    <t>Template 5: Banking book - Climate change physical risk: Exposures subject to physical risk</t>
  </si>
  <si>
    <t>At 31 December 2022 (Mln EUR)</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</si>
  <si>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</si>
  <si>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</si>
  <si>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</si>
  <si>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</si>
  <si>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</si>
  <si>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</si>
  <si>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 xml:space="preserve">o </t>
  </si>
  <si>
    <t>Loans collateralised by residential immovable property</t>
  </si>
  <si>
    <t>Loans collateralised by commercial immovable property</t>
  </si>
  <si>
    <t>Repossessed colalterals</t>
  </si>
  <si>
    <t xml:space="preserve">Row 10-12 in this template show gross carrying amounts of loans collateralised with commercial and residential immovable property and of repossessed real estate collaterals for all counterparty sectors, including non-financial corporates and households.
Gross carrying amount (column b):
All geographic areas are covered, i.e. EU and non-EU countries. Row 13 shows no exposures, as exposure mapped to physical risk is disclosed in row 10-11 and majority of exposure towards non-financial corporates is included in row 1-9
Of which exposures sensitive to impact from climate change physical events (column c-o):
Crelan Group has identified drought and heath risk together with flood risk as physical risks.
For each type of risk a different method was developed to identify the potential physical risk. 
Drought and Heath risk was determined based on the NACE code mapping set by the ECB. Sector codes A, B, C, D, E, F, G, H and L are in scope of Drought and Heath risk.
Flood risk was determined based on open source data curated by Belgian (FOD opendata.bosa.be), Flemish (geopunt), Brussels (geobru) and Wallonian (geoportail wallonie) governments. In case an address could be mapped with information from the open sources the flood risk label was assigned based on these open data sources. As a fall-back method the CST approach was used. In this templates flood risk labels 'medium' and 'high' are taken into consideration.
At the end of 2022 Crelan Group was not able to distinguish acute and chronic physical risk, as a result all physical risk was reported as 'acute and chronic' physical risk.
For Drought and Heath Risk an exemption was made for the agricultural sector. Based on the type of activity a split was made between acute, chronic and 'acute and chronic'.
</t>
  </si>
  <si>
    <t>Template 10 - Other climate change mitigating actions that are not covered in the EU Taxonomy</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</si>
  <si>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</si>
  <si>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</si>
  <si>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</si>
  <si>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</si>
  <si>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</si>
  <si>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</si>
  <si>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</si>
  <si>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</si>
  <si>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Of which building renovation loans</t>
  </si>
  <si>
    <t>Other counterparties</t>
  </si>
  <si>
    <t>Loans (e.g. green, sustainable, sustainability-linked under standards other than the EU standards)</t>
  </si>
  <si>
    <t>Green loans issued by Crelan Group finance green buildings.</t>
  </si>
  <si>
    <t>Yes</t>
  </si>
  <si>
    <t>No</t>
  </si>
  <si>
    <t>The objective of template 10 is to cover exposures towards activities that are not EU taxonomy aligned but still support counterparties in the transition and adaptation process for the objectives of climate change mitigation and climate change adaptation. However, since first reporting of the templates covering taxonomy aligned activities will be with first reference date as of 31 December 2023, template 10 in this report includes green finance as defined by the Group and does not distinguish between taxonomy aligned or not-aligned activities, i.e. gross carrying amounts shown in templates 10 potentially cover some taxonomy aligned activities. The disclosure covers green loans. 
Green loans of Crelan Group disclosed in the template follow the criteria as laid down in the Green Bond Framework which will be rolled out in the first semester of 2023 by the Group's subentity Crelan. In this framework 'green buildings' are defined as loans with collaterals which have an EPC label A or higher or the loans for new constructions (as from 2021 for Brussels, 2017 for Flanders ans 2015 for Wallonia).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</si>
</sst>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_(* #,##0.00_);_(* \(#,##0.00\);_(* &quot;-&quot;??_);_(@_)"/>
    <numFmt numFmtId="166" formatCode="#,##0_ ;[Red]\-#,##0\ "/>
    <numFmt numFmtId="167" formatCode="0.0000%"/>
    <numFmt numFmtId="168" formatCode="_-* #,##0_-;\-* #,##0_-;_-* &quot;-&quot;??_-;_-@_-"/>
  </numFmts>
  <fonts count="83">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b/>
      <sz val="20"/>
      <name val="Arial"/>
      <family val="2"/>
    </font>
    <font>
      <sz val="10"/>
      <name val="Arial"/>
      <family val="2"/>
    </font>
    <font>
      <b/>
      <sz val="12"/>
      <name val="Arial"/>
      <family val="2"/>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z val="10"/>
      <name val="Calibri"/>
      <family val="2"/>
      <scheme val="minor"/>
    </font>
    <font>
      <sz val="12"/>
      <color theme="1"/>
      <name val="Calibri"/>
      <family val="2"/>
      <scheme val="minor"/>
    </font>
    <font>
      <sz val="8"/>
      <color rgb="FFFF0000"/>
      <name val="Calibri"/>
      <family val="2"/>
      <scheme val="minor"/>
    </font>
    <font>
      <i/>
      <sz val="11"/>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i/>
      <sz val="10"/>
      <color theme="1"/>
      <name val="Calibri"/>
      <family val="2"/>
      <scheme val="minor"/>
    </font>
    <font>
      <b/>
      <sz val="16"/>
      <color theme="1"/>
      <name val="Calibri"/>
      <family val="2"/>
      <scheme val="minor"/>
    </font>
    <font>
      <b/>
      <i/>
      <sz val="11"/>
      <color theme="1"/>
      <name val="Calibri"/>
      <family val="2"/>
      <scheme val="minor"/>
    </font>
    <font>
      <b/>
      <sz val="10"/>
      <color rgb="FF2F5773"/>
      <name val="Calibri"/>
      <family val="2"/>
      <scheme val="minor"/>
    </font>
    <font>
      <b/>
      <i/>
      <sz val="11"/>
      <name val="Calibri"/>
      <family val="2"/>
      <scheme val="minor"/>
    </font>
    <font>
      <sz val="12"/>
      <name val="Calibri"/>
      <family val="2"/>
      <scheme val="minor"/>
    </font>
    <font>
      <sz val="8.5"/>
      <color theme="1"/>
      <name val="Calibri"/>
      <family val="2"/>
      <scheme val="minor"/>
    </font>
    <font>
      <b/>
      <sz val="8.5"/>
      <color theme="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sz val="12"/>
      <color rgb="FF000000"/>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b/>
      <sz val="20"/>
      <name val="Calibri"/>
      <family val="2"/>
      <scheme val="minor"/>
    </font>
    <font>
      <sz val="9"/>
      <color rgb="FF000000"/>
      <name val="Calibri"/>
      <family val="2"/>
      <scheme val="minor"/>
    </font>
    <font>
      <b/>
      <sz val="9"/>
      <color rgb="FF000000"/>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u/>
      <sz val="11"/>
      <name val="Calibri"/>
      <family val="2"/>
      <scheme val="minor"/>
    </font>
    <font>
      <sz val="11"/>
      <color indexed="8"/>
      <name val="Calibri"/>
      <family val="2"/>
      <scheme val="minor"/>
    </font>
    <font>
      <sz val="8"/>
      <color indexed="8"/>
      <name val="Calibri"/>
      <family val="2"/>
      <scheme val="minor"/>
    </font>
    <font>
      <sz val="11"/>
      <color rgb="FFFF0000"/>
      <name val="Arial"/>
      <family val="2"/>
    </font>
    <font>
      <b/>
      <sz val="18"/>
      <color theme="0"/>
      <name val="Calibri"/>
      <family val="2"/>
      <scheme val="minor"/>
    </font>
    <font>
      <sz val="10"/>
      <color indexed="8"/>
      <name val="Helvetica Neue"/>
    </font>
    <font>
      <b/>
      <sz val="20"/>
      <color theme="0"/>
      <name val="Calibri"/>
      <family val="2"/>
      <scheme val="minor"/>
    </font>
    <font>
      <b/>
      <sz val="14"/>
      <color theme="0"/>
      <name val="Calibri"/>
      <family val="2"/>
      <scheme val="minor"/>
    </font>
    <font>
      <b/>
      <sz val="12"/>
      <name val="Calibri"/>
      <family val="2"/>
      <scheme val="minor"/>
    </font>
    <font>
      <b/>
      <sz val="10"/>
      <name val="Calibri"/>
      <family val="2"/>
      <scheme val="minor"/>
    </font>
    <font>
      <b/>
      <sz val="8"/>
      <name val="Calibri"/>
      <family val="2"/>
    </font>
    <font>
      <b/>
      <sz val="8"/>
      <name val="Calibri"/>
      <family val="2"/>
      <scheme val="minor"/>
    </font>
    <font>
      <strike/>
      <sz val="10"/>
      <name val="Calibri"/>
      <family val="2"/>
      <scheme val="minor"/>
    </font>
    <font>
      <b/>
      <strike/>
      <sz val="8"/>
      <name val="Calibri"/>
      <family val="2"/>
      <scheme val="minor"/>
    </font>
    <font>
      <sz val="10"/>
      <name val="Calibri"/>
      <family val="2"/>
    </font>
    <font>
      <sz val="10"/>
      <color rgb="FFFF0000"/>
      <name val="Calibri"/>
      <family val="2"/>
      <scheme val="minor"/>
    </font>
    <font>
      <i/>
      <sz val="10"/>
      <name val="Calibri"/>
      <family val="2"/>
      <scheme val="minor"/>
    </font>
    <font>
      <sz val="8.5"/>
      <name val="Calibri"/>
      <family val="2"/>
      <scheme val="minor"/>
    </font>
    <font>
      <b/>
      <sz val="8.5"/>
      <name val="Calibri"/>
      <family val="2"/>
      <scheme val="minor"/>
    </font>
    <font>
      <i/>
      <sz val="8.5"/>
      <name val="Calibri"/>
      <family val="2"/>
      <scheme val="minor"/>
    </font>
    <font>
      <i/>
      <sz val="8.5"/>
      <color rgb="FFFF0000"/>
      <name val="Calibri"/>
      <family val="2"/>
      <scheme val="minor"/>
    </font>
    <font>
      <b/>
      <sz val="10"/>
      <name val="Calibri"/>
      <family val="2"/>
    </font>
    <font>
      <i/>
      <sz val="8"/>
      <name val="Calibri"/>
      <family val="2"/>
      <scheme val="minor"/>
    </font>
  </fonts>
  <fills count="17">
    <fill>
      <patternFill patternType="none"/>
    </fill>
    <fill>
      <patternFill patternType="gray125"/>
    </fill>
    <fill>
      <patternFill patternType="solid">
        <fgColor rgb="FFD0CFCE"/>
        <bgColor indexed="64"/>
      </patternFill>
    </fill>
    <fill>
      <patternFill patternType="solid">
        <fgColor rgb="FFF2F2F2"/>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F3F9FF"/>
        <bgColor indexed="64"/>
      </patternFill>
    </fill>
    <fill>
      <patternFill patternType="solid">
        <fgColor rgb="FF00613F"/>
        <bgColor indexed="64"/>
      </patternFill>
    </fill>
    <fill>
      <patternFill patternType="solid">
        <fgColor rgb="FF0066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9">
    <xf numFmtId="0" fontId="0" fillId="0" borderId="0"/>
    <xf numFmtId="9" fontId="4" fillId="0" borderId="0" applyFont="0" applyFill="0" applyBorder="0" applyAlignment="0" applyProtection="0"/>
    <xf numFmtId="0" fontId="12" fillId="7" borderId="4" applyNumberFormat="0" applyFill="0" applyBorder="0" applyAlignment="0" applyProtection="0">
      <alignment horizontal="left"/>
    </xf>
    <xf numFmtId="0" fontId="13" fillId="0" borderId="0">
      <alignment vertical="center"/>
    </xf>
    <xf numFmtId="0" fontId="14" fillId="0" borderId="0" applyNumberFormat="0" applyFill="0" applyBorder="0" applyAlignment="0" applyProtection="0"/>
    <xf numFmtId="0" fontId="13" fillId="0" borderId="0">
      <alignment vertical="center"/>
    </xf>
    <xf numFmtId="3" fontId="13" fillId="8" borderId="13" applyFont="0">
      <alignment horizontal="right" vertical="center"/>
      <protection locked="0"/>
    </xf>
    <xf numFmtId="0" fontId="21" fillId="7" borderId="2" applyFont="0" applyBorder="0">
      <alignment horizontal="center" wrapText="1"/>
    </xf>
    <xf numFmtId="0" fontId="13" fillId="0" borderId="0"/>
    <xf numFmtId="0" fontId="13" fillId="0" borderId="0"/>
    <xf numFmtId="0" fontId="13" fillId="0" borderId="0"/>
    <xf numFmtId="0" fontId="47" fillId="0" borderId="0"/>
    <xf numFmtId="0" fontId="54" fillId="5" borderId="13">
      <alignment horizontal="center" vertical="center"/>
    </xf>
    <xf numFmtId="165" fontId="4" fillId="0" borderId="0" applyFont="0" applyFill="0" applyBorder="0" applyAlignment="0" applyProtection="0"/>
    <xf numFmtId="0" fontId="65" fillId="0" borderId="0" applyNumberFormat="0" applyFill="0" applyBorder="0" applyProtection="0">
      <alignment vertical="top" wrapText="1"/>
    </xf>
    <xf numFmtId="0" fontId="4" fillId="0" borderId="0"/>
    <xf numFmtId="0" fontId="13" fillId="0" borderId="0"/>
    <xf numFmtId="0" fontId="13" fillId="0" borderId="0"/>
    <xf numFmtId="164" fontId="4" fillId="0" borderId="0" applyFont="0" applyFill="0" applyBorder="0" applyAlignment="0" applyProtection="0"/>
  </cellStyleXfs>
  <cellXfs count="590">
    <xf numFmtId="0" fontId="0" fillId="0" borderId="0" xfId="0"/>
    <xf numFmtId="0" fontId="7" fillId="0" borderId="0" xfId="0" applyFont="1"/>
    <xf numFmtId="0" fontId="6" fillId="0" borderId="0" xfId="0" applyFont="1"/>
    <xf numFmtId="0" fontId="1" fillId="0" borderId="13" xfId="0" applyFont="1" applyBorder="1" applyAlignment="1">
      <alignment horizontal="center" vertical="center" wrapText="1"/>
    </xf>
    <xf numFmtId="0" fontId="10" fillId="0" borderId="0" xfId="0" applyFont="1" applyAlignment="1">
      <alignment vertical="center" wrapText="1"/>
    </xf>
    <xf numFmtId="0" fontId="11" fillId="0" borderId="5" xfId="0" applyFont="1" applyBorder="1" applyAlignment="1">
      <alignment vertical="center" wrapText="1"/>
    </xf>
    <xf numFmtId="0" fontId="5" fillId="0" borderId="0" xfId="0" applyFont="1"/>
    <xf numFmtId="0" fontId="15" fillId="0" borderId="0" xfId="0" applyFont="1"/>
    <xf numFmtId="0" fontId="2" fillId="0" borderId="0" xfId="0" applyFont="1"/>
    <xf numFmtId="0" fontId="17" fillId="0" borderId="0" xfId="0" applyFont="1" applyAlignment="1">
      <alignment vertical="center"/>
    </xf>
    <xf numFmtId="0" fontId="20" fillId="0" borderId="0" xfId="0" applyFont="1"/>
    <xf numFmtId="0" fontId="17" fillId="0" borderId="0" xfId="0" applyFont="1"/>
    <xf numFmtId="0" fontId="6"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center" vertical="center" wrapText="1"/>
    </xf>
    <xf numFmtId="0" fontId="2" fillId="0" borderId="0" xfId="0" applyFont="1" applyAlignment="1">
      <alignment vertical="center"/>
    </xf>
    <xf numFmtId="0" fontId="2" fillId="0" borderId="5" xfId="0" applyFont="1" applyBorder="1" applyAlignment="1">
      <alignment vertical="center"/>
    </xf>
    <xf numFmtId="0" fontId="26" fillId="0" borderId="0" xfId="0" applyFont="1"/>
    <xf numFmtId="0" fontId="27" fillId="0" borderId="0" xfId="0" applyFont="1"/>
    <xf numFmtId="0" fontId="28" fillId="0" borderId="0" xfId="0" applyFont="1" applyAlignment="1">
      <alignment horizontal="center" vertical="center"/>
    </xf>
    <xf numFmtId="0" fontId="3" fillId="0" borderId="0" xfId="0" applyFont="1" applyAlignment="1">
      <alignment vertical="center"/>
    </xf>
    <xf numFmtId="0" fontId="29" fillId="0" borderId="0" xfId="0" applyFont="1"/>
    <xf numFmtId="0" fontId="32" fillId="0" borderId="0" xfId="0" applyFont="1"/>
    <xf numFmtId="0" fontId="30" fillId="0" borderId="0" xfId="0" applyFont="1"/>
    <xf numFmtId="0" fontId="37" fillId="0" borderId="0" xfId="0" applyFont="1"/>
    <xf numFmtId="0" fontId="23" fillId="0" borderId="0" xfId="0" applyFont="1" applyAlignment="1">
      <alignment vertical="center"/>
    </xf>
    <xf numFmtId="0" fontId="38" fillId="0" borderId="0" xfId="0" applyFont="1" applyAlignment="1">
      <alignment vertical="center"/>
    </xf>
    <xf numFmtId="0" fontId="6" fillId="0" borderId="0" xfId="0" applyFont="1" applyAlignment="1">
      <alignment vertical="center" wrapText="1"/>
    </xf>
    <xf numFmtId="0" fontId="32" fillId="0" borderId="0" xfId="0" applyFont="1" applyAlignment="1">
      <alignment vertical="center"/>
    </xf>
    <xf numFmtId="0" fontId="43" fillId="0" borderId="0" xfId="0" applyFont="1" applyAlignment="1">
      <alignment vertical="center"/>
    </xf>
    <xf numFmtId="0" fontId="40" fillId="9" borderId="13" xfId="0" applyFont="1" applyFill="1" applyBorder="1" applyAlignment="1">
      <alignment vertical="center" wrapText="1"/>
    </xf>
    <xf numFmtId="0" fontId="46" fillId="0" borderId="0" xfId="0" applyFont="1" applyAlignment="1">
      <alignment vertical="center" wrapText="1"/>
    </xf>
    <xf numFmtId="0" fontId="46" fillId="0" borderId="0" xfId="0" applyFont="1" applyAlignment="1">
      <alignment vertical="center"/>
    </xf>
    <xf numFmtId="0" fontId="5" fillId="0" borderId="0" xfId="0" applyFont="1" applyAlignment="1">
      <alignment wrapText="1"/>
    </xf>
    <xf numFmtId="0" fontId="1" fillId="0" borderId="0" xfId="0" applyFont="1" applyAlignment="1">
      <alignment vertical="center" wrapText="1"/>
    </xf>
    <xf numFmtId="0" fontId="2" fillId="0" borderId="0" xfId="0" applyFont="1" applyAlignment="1">
      <alignment horizontal="center" vertical="center"/>
    </xf>
    <xf numFmtId="0" fontId="0" fillId="0" borderId="0" xfId="0" applyFont="1"/>
    <xf numFmtId="0" fontId="49" fillId="0" borderId="0" xfId="0" applyFont="1" applyAlignment="1">
      <alignment vertical="center"/>
    </xf>
    <xf numFmtId="0" fontId="0" fillId="0" borderId="0" xfId="0" applyFont="1" applyAlignment="1">
      <alignment vertical="center"/>
    </xf>
    <xf numFmtId="0" fontId="0" fillId="0" borderId="0" xfId="0" applyFont="1" applyAlignment="1">
      <alignment horizontal="center"/>
    </xf>
    <xf numFmtId="0" fontId="0" fillId="0" borderId="5" xfId="0" applyFont="1" applyBorder="1"/>
    <xf numFmtId="0" fontId="0" fillId="0" borderId="0" xfId="0" applyFont="1" applyAlignment="1">
      <alignment horizontal="center" vertical="center" wrapText="1"/>
    </xf>
    <xf numFmtId="0" fontId="41" fillId="0" borderId="0" xfId="0" applyFont="1" applyAlignment="1">
      <alignment vertical="center" wrapText="1"/>
    </xf>
    <xf numFmtId="0" fontId="1" fillId="0" borderId="0" xfId="0" applyFont="1" applyAlignment="1">
      <alignment vertical="center"/>
    </xf>
    <xf numFmtId="0" fontId="0" fillId="0" borderId="0" xfId="0" applyFont="1" applyAlignment="1">
      <alignment vertical="center" wrapText="1"/>
    </xf>
    <xf numFmtId="0" fontId="36" fillId="0" borderId="0" xfId="0" applyFont="1" applyAlignment="1">
      <alignment vertical="center" wrapText="1"/>
    </xf>
    <xf numFmtId="0" fontId="31" fillId="0" borderId="0" xfId="0" applyFont="1" applyAlignment="1">
      <alignment wrapText="1"/>
    </xf>
    <xf numFmtId="0" fontId="36" fillId="0" borderId="0" xfId="0" applyFont="1" applyAlignment="1">
      <alignment wrapText="1"/>
    </xf>
    <xf numFmtId="0" fontId="0" fillId="0" borderId="0" xfId="0" quotePrefix="1" applyFont="1" applyAlignment="1">
      <alignment horizontal="left" vertical="center" indent="5"/>
    </xf>
    <xf numFmtId="0" fontId="41"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52" fillId="0" borderId="0" xfId="0" applyFont="1" applyAlignment="1">
      <alignment vertical="center"/>
    </xf>
    <xf numFmtId="0" fontId="0" fillId="0" borderId="0" xfId="0" applyFont="1" applyAlignment="1">
      <alignment horizontal="center" vertical="center"/>
    </xf>
    <xf numFmtId="0" fontId="33" fillId="0" borderId="0" xfId="0" applyFont="1" applyAlignment="1">
      <alignment horizontal="left" vertical="top" wrapText="1"/>
    </xf>
    <xf numFmtId="0" fontId="52" fillId="0" borderId="0" xfId="0" applyFont="1"/>
    <xf numFmtId="0" fontId="3" fillId="0" borderId="0" xfId="0" applyFont="1" applyAlignment="1">
      <alignment horizontal="center" vertical="center" wrapText="1"/>
    </xf>
    <xf numFmtId="0" fontId="24" fillId="0" borderId="0" xfId="0" applyFont="1" applyAlignment="1">
      <alignment horizontal="center" vertical="center" wrapText="1"/>
    </xf>
    <xf numFmtId="0" fontId="55" fillId="4" borderId="1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3" xfId="0" applyFont="1" applyFill="1" applyBorder="1" applyAlignment="1">
      <alignment vertical="center" wrapText="1"/>
    </xf>
    <xf numFmtId="0" fontId="2" fillId="2" borderId="13" xfId="0" applyFont="1" applyFill="1" applyBorder="1" applyAlignment="1">
      <alignment vertical="center" wrapText="1"/>
    </xf>
    <xf numFmtId="0" fontId="9" fillId="2" borderId="13" xfId="0" applyFont="1" applyFill="1" applyBorder="1" applyAlignment="1">
      <alignment vertical="center" wrapText="1"/>
    </xf>
    <xf numFmtId="0" fontId="18" fillId="4" borderId="13" xfId="0" applyFont="1" applyFill="1" applyBorder="1" applyAlignment="1">
      <alignment horizontal="center" vertical="center" wrapText="1"/>
    </xf>
    <xf numFmtId="0" fontId="56" fillId="4" borderId="13" xfId="0" applyFont="1" applyFill="1" applyBorder="1" applyAlignment="1">
      <alignment horizontal="center" vertical="center" wrapText="1"/>
    </xf>
    <xf numFmtId="0" fontId="2" fillId="4" borderId="13" xfId="0" applyFont="1" applyFill="1" applyBorder="1" applyAlignment="1">
      <alignment horizontal="center" vertical="center"/>
    </xf>
    <xf numFmtId="0" fontId="7" fillId="4" borderId="13" xfId="0" quotePrefix="1" applyFont="1" applyFill="1" applyBorder="1" applyAlignment="1">
      <alignment horizontal="center" vertical="center" wrapText="1"/>
    </xf>
    <xf numFmtId="0" fontId="0" fillId="4" borderId="13"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3"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5" xfId="0" applyFont="1" applyFill="1" applyBorder="1" applyAlignment="1">
      <alignment wrapText="1"/>
    </xf>
    <xf numFmtId="0" fontId="2" fillId="2" borderId="1" xfId="0" applyFont="1" applyFill="1" applyBorder="1" applyAlignment="1">
      <alignment horizontal="left" vertical="center" wrapText="1"/>
    </xf>
    <xf numFmtId="0" fontId="0" fillId="2" borderId="6" xfId="0" applyFont="1" applyFill="1" applyBorder="1" applyAlignment="1">
      <alignment wrapText="1"/>
    </xf>
    <xf numFmtId="0" fontId="53" fillId="2" borderId="1" xfId="0" applyFont="1" applyFill="1" applyBorder="1" applyAlignment="1">
      <alignment horizontal="left" vertical="center" wrapText="1" indent="3"/>
    </xf>
    <xf numFmtId="0" fontId="0" fillId="2" borderId="14" xfId="0" applyFont="1" applyFill="1" applyBorder="1" applyAlignment="1">
      <alignment wrapText="1"/>
    </xf>
    <xf numFmtId="0" fontId="0" fillId="6" borderId="13" xfId="0" applyFont="1" applyFill="1" applyBorder="1"/>
    <xf numFmtId="0" fontId="0" fillId="4" borderId="13" xfId="0" applyFont="1" applyFill="1" applyBorder="1" applyAlignment="1">
      <alignment horizontal="center"/>
    </xf>
    <xf numFmtId="0" fontId="32" fillId="2" borderId="14" xfId="0" applyFont="1" applyFill="1" applyBorder="1" applyAlignment="1">
      <alignment horizontal="center" vertical="center" wrapText="1"/>
    </xf>
    <xf numFmtId="0" fontId="32" fillId="2" borderId="15" xfId="0" applyFont="1" applyFill="1" applyBorder="1" applyAlignment="1">
      <alignment vertical="center" wrapText="1"/>
    </xf>
    <xf numFmtId="0" fontId="7" fillId="4" borderId="15" xfId="0" applyFont="1" applyFill="1" applyBorder="1" applyAlignment="1">
      <alignment horizontal="center" vertical="center" wrapText="1"/>
    </xf>
    <xf numFmtId="0" fontId="0" fillId="0" borderId="0" xfId="0" applyFont="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55"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0" fillId="2" borderId="4" xfId="0" applyFont="1" applyFill="1" applyBorder="1"/>
    <xf numFmtId="0" fontId="0" fillId="2" borderId="10" xfId="0" applyFont="1" applyFill="1" applyBorder="1"/>
    <xf numFmtId="0" fontId="7" fillId="4" borderId="1" xfId="0" applyFont="1" applyFill="1" applyBorder="1" applyAlignment="1">
      <alignment horizontal="center" vertical="center"/>
    </xf>
    <xf numFmtId="0" fontId="6" fillId="2" borderId="13" xfId="0" applyFont="1" applyFill="1" applyBorder="1" applyAlignment="1">
      <alignment vertical="center" wrapText="1"/>
    </xf>
    <xf numFmtId="0" fontId="0" fillId="2" borderId="0" xfId="0" applyFont="1" applyFill="1" applyBorder="1"/>
    <xf numFmtId="0" fontId="7" fillId="4" borderId="15" xfId="0" applyFont="1" applyFill="1" applyBorder="1" applyAlignment="1">
      <alignment horizontal="center" vertical="center"/>
    </xf>
    <xf numFmtId="0" fontId="19" fillId="4" borderId="13" xfId="0" applyFont="1" applyFill="1" applyBorder="1" applyAlignment="1">
      <alignment horizontal="center" vertical="center"/>
    </xf>
    <xf numFmtId="0" fontId="17" fillId="2" borderId="13" xfId="0" applyFont="1" applyFill="1" applyBorder="1" applyAlignment="1">
      <alignment horizontal="justify" vertical="center"/>
    </xf>
    <xf numFmtId="0" fontId="17" fillId="2" borderId="13" xfId="0" applyFont="1" applyFill="1" applyBorder="1" applyAlignment="1">
      <alignment horizontal="justify" vertical="center" wrapText="1"/>
    </xf>
    <xf numFmtId="0" fontId="17" fillId="2" borderId="13" xfId="0" applyFont="1" applyFill="1" applyBorder="1" applyAlignment="1">
      <alignment vertical="center" wrapText="1"/>
    </xf>
    <xf numFmtId="0" fontId="6" fillId="2" borderId="7" xfId="0" applyFont="1" applyFill="1" applyBorder="1"/>
    <xf numFmtId="0" fontId="6" fillId="2" borderId="8" xfId="0" applyFont="1" applyFill="1" applyBorder="1"/>
    <xf numFmtId="0" fontId="57" fillId="2" borderId="8" xfId="0" applyFont="1" applyFill="1" applyBorder="1"/>
    <xf numFmtId="0" fontId="9" fillId="2" borderId="13" xfId="0" applyFont="1" applyFill="1" applyBorder="1" applyAlignment="1">
      <alignment horizontal="center" vertical="center" wrapText="1"/>
    </xf>
    <xf numFmtId="0" fontId="57"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7" fillId="4" borderId="13" xfId="0" quotePrefix="1" applyFont="1" applyFill="1" applyBorder="1" applyAlignment="1">
      <alignment horizontal="center" vertical="center"/>
    </xf>
    <xf numFmtId="0" fontId="16" fillId="2" borderId="13" xfId="0" applyFont="1" applyFill="1" applyBorder="1" applyAlignment="1">
      <alignment vertical="center" wrapText="1"/>
    </xf>
    <xf numFmtId="0" fontId="18" fillId="4" borderId="1" xfId="0" applyFont="1" applyFill="1" applyBorder="1" applyAlignment="1">
      <alignment horizontal="center" vertical="center"/>
    </xf>
    <xf numFmtId="0" fontId="41" fillId="4" borderId="13" xfId="0" applyFont="1" applyFill="1" applyBorder="1" applyAlignment="1">
      <alignment horizontal="center" vertical="center" wrapText="1"/>
    </xf>
    <xf numFmtId="0" fontId="42" fillId="4" borderId="13" xfId="0"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49" fontId="59" fillId="4" borderId="13" xfId="0" applyNumberFormat="1" applyFont="1" applyFill="1" applyBorder="1" applyAlignment="1">
      <alignment horizontal="center" vertical="center" wrapText="1"/>
    </xf>
    <xf numFmtId="0" fontId="7" fillId="4" borderId="7" xfId="0" applyFont="1" applyFill="1" applyBorder="1" applyAlignment="1">
      <alignment horizontal="center" vertical="center"/>
    </xf>
    <xf numFmtId="0" fontId="0" fillId="0" borderId="4" xfId="0" applyFont="1" applyBorder="1" applyAlignment="1">
      <alignment vertical="center" wrapText="1"/>
    </xf>
    <xf numFmtId="0" fontId="0" fillId="0" borderId="10" xfId="0" applyFont="1" applyBorder="1" applyAlignment="1">
      <alignment vertical="center" wrapText="1"/>
    </xf>
    <xf numFmtId="49" fontId="57" fillId="4" borderId="13" xfId="0" applyNumberFormat="1" applyFont="1" applyFill="1" applyBorder="1" applyAlignment="1">
      <alignment horizontal="center" vertical="center" wrapText="1"/>
    </xf>
    <xf numFmtId="0" fontId="39" fillId="4"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0" xfId="0" applyFont="1" applyAlignment="1">
      <alignment vertical="center" wrapText="1"/>
    </xf>
    <xf numFmtId="0" fontId="17" fillId="2" borderId="13" xfId="0" applyFont="1" applyFill="1" applyBorder="1" applyAlignment="1">
      <alignment horizontal="left" vertical="center"/>
    </xf>
    <xf numFmtId="0" fontId="18" fillId="4" borderId="13" xfId="0" applyFont="1" applyFill="1" applyBorder="1" applyAlignment="1">
      <alignment horizontal="center" vertical="center"/>
    </xf>
    <xf numFmtId="0" fontId="2" fillId="0" borderId="13" xfId="0" applyFont="1" applyBorder="1" applyAlignment="1">
      <alignment horizontal="center" vertical="center" wrapText="1"/>
    </xf>
    <xf numFmtId="0" fontId="55" fillId="4" borderId="2" xfId="0" applyFont="1" applyFill="1" applyBorder="1" applyAlignment="1">
      <alignment horizontal="center" vertical="center" wrapText="1"/>
    </xf>
    <xf numFmtId="0" fontId="7" fillId="4" borderId="13" xfId="0" applyFont="1" applyFill="1" applyBorder="1" applyAlignment="1">
      <alignment horizontal="center"/>
    </xf>
    <xf numFmtId="0" fontId="32" fillId="4" borderId="13" xfId="0" applyFont="1" applyFill="1" applyBorder="1" applyAlignment="1">
      <alignment horizontal="center" wrapText="1"/>
    </xf>
    <xf numFmtId="0" fontId="55" fillId="2" borderId="13" xfId="0" applyFont="1" applyFill="1" applyBorder="1" applyAlignment="1">
      <alignment horizontal="center" vertical="center" wrapText="1"/>
    </xf>
    <xf numFmtId="0" fontId="34" fillId="2" borderId="13" xfId="0" applyFont="1" applyFill="1" applyBorder="1" applyAlignment="1">
      <alignment vertical="center" wrapText="1"/>
    </xf>
    <xf numFmtId="0" fontId="2" fillId="0" borderId="0" xfId="0" applyFont="1" applyAlignment="1">
      <alignment horizontal="center" vertical="center" wrapText="1"/>
    </xf>
    <xf numFmtId="0" fontId="18" fillId="4" borderId="13" xfId="0" applyFont="1" applyFill="1" applyBorder="1" applyAlignment="1">
      <alignment horizontal="center"/>
    </xf>
    <xf numFmtId="0" fontId="18" fillId="4" borderId="13" xfId="0" applyFont="1" applyFill="1" applyBorder="1" applyAlignment="1">
      <alignment horizontal="center" vertical="top"/>
    </xf>
    <xf numFmtId="0" fontId="0" fillId="0" borderId="5" xfId="0" applyFont="1" applyBorder="1" applyAlignment="1">
      <alignment horizontal="center" vertical="center" wrapText="1"/>
    </xf>
    <xf numFmtId="0" fontId="0" fillId="0" borderId="12" xfId="0" applyFont="1" applyBorder="1" applyAlignment="1">
      <alignment horizontal="center" vertical="center" wrapText="1"/>
    </xf>
    <xf numFmtId="0" fontId="17" fillId="0" borderId="0" xfId="5" applyFont="1">
      <alignment vertical="center"/>
    </xf>
    <xf numFmtId="0" fontId="0" fillId="0" borderId="0" xfId="0" applyFont="1" applyBorder="1" applyAlignment="1">
      <alignment horizontal="center" vertical="center" wrapText="1"/>
    </xf>
    <xf numFmtId="0" fontId="2" fillId="9" borderId="13" xfId="0" applyFont="1" applyFill="1" applyBorder="1" applyAlignment="1">
      <alignment horizontal="center" vertical="center" wrapText="1"/>
    </xf>
    <xf numFmtId="0" fontId="16" fillId="0" borderId="0" xfId="0" applyFont="1"/>
    <xf numFmtId="0" fontId="17" fillId="2" borderId="13" xfId="0" applyFont="1" applyFill="1" applyBorder="1" applyAlignment="1">
      <alignment vertical="center"/>
    </xf>
    <xf numFmtId="0" fontId="35" fillId="0" borderId="0" xfId="0" applyFont="1"/>
    <xf numFmtId="0" fontId="25" fillId="0" borderId="0" xfId="0" applyFont="1" applyBorder="1" applyAlignment="1">
      <alignment vertical="center" wrapText="1"/>
    </xf>
    <xf numFmtId="0" fontId="0" fillId="2" borderId="2" xfId="0" applyFont="1" applyFill="1" applyBorder="1" applyAlignment="1">
      <alignment vertical="center" wrapText="1"/>
    </xf>
    <xf numFmtId="0" fontId="37" fillId="0" borderId="0" xfId="0" quotePrefix="1" applyFont="1" applyAlignment="1">
      <alignment horizontal="left" vertical="center"/>
    </xf>
    <xf numFmtId="0" fontId="7" fillId="4" borderId="13" xfId="0" applyFont="1" applyFill="1" applyBorder="1" applyAlignment="1">
      <alignment horizontal="left" vertical="center" indent="1"/>
    </xf>
    <xf numFmtId="0" fontId="17" fillId="2" borderId="13" xfId="0" applyFont="1" applyFill="1" applyBorder="1" applyAlignment="1">
      <alignment horizontal="left"/>
    </xf>
    <xf numFmtId="0" fontId="6" fillId="2" borderId="13" xfId="0" applyFont="1" applyFill="1" applyBorder="1" applyAlignment="1">
      <alignment vertical="center"/>
    </xf>
    <xf numFmtId="0" fontId="6" fillId="2" borderId="13" xfId="0" applyFont="1" applyFill="1" applyBorder="1" applyAlignment="1">
      <alignment horizontal="center" vertical="center"/>
    </xf>
    <xf numFmtId="0" fontId="1" fillId="2" borderId="3" xfId="0" applyFont="1" applyFill="1" applyBorder="1" applyAlignment="1">
      <alignment vertical="center" wrapText="1"/>
    </xf>
    <xf numFmtId="0" fontId="1" fillId="2" borderId="1" xfId="0" applyFont="1" applyFill="1" applyBorder="1" applyAlignment="1">
      <alignment vertical="center" wrapText="1"/>
    </xf>
    <xf numFmtId="0" fontId="0" fillId="2" borderId="10" xfId="0" applyFont="1" applyFill="1" applyBorder="1" applyAlignment="1">
      <alignment horizontal="center" vertical="center" wrapText="1"/>
    </xf>
    <xf numFmtId="0" fontId="39" fillId="2" borderId="13" xfId="0" applyFont="1" applyFill="1" applyBorder="1" applyAlignment="1">
      <alignment wrapText="1"/>
    </xf>
    <xf numFmtId="0" fontId="0" fillId="2" borderId="4" xfId="0" applyFont="1" applyFill="1" applyBorder="1" applyAlignment="1">
      <alignment horizontal="center" vertical="center" wrapText="1"/>
    </xf>
    <xf numFmtId="0" fontId="37" fillId="2" borderId="13" xfId="0" applyFont="1" applyFill="1" applyBorder="1" applyAlignment="1">
      <alignment vertical="center" wrapText="1"/>
    </xf>
    <xf numFmtId="0" fontId="42" fillId="2" borderId="13" xfId="0" applyFont="1" applyFill="1" applyBorder="1" applyAlignment="1">
      <alignment vertical="center" wrapText="1"/>
    </xf>
    <xf numFmtId="0" fontId="0" fillId="2" borderId="14" xfId="0" applyFont="1" applyFill="1" applyBorder="1"/>
    <xf numFmtId="0" fontId="0" fillId="2" borderId="6" xfId="0" applyFont="1" applyFill="1" applyBorder="1"/>
    <xf numFmtId="0" fontId="3" fillId="0" borderId="0" xfId="0" applyFont="1" applyBorder="1" applyAlignment="1">
      <alignment vertical="center" wrapText="1"/>
    </xf>
    <xf numFmtId="0" fontId="0" fillId="2" borderId="13"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0" fillId="0" borderId="0" xfId="0" applyFont="1" applyAlignment="1">
      <alignment vertical="center" wrapText="1"/>
    </xf>
    <xf numFmtId="0" fontId="0" fillId="2" borderId="4"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16" fillId="0" borderId="0" xfId="0" applyFont="1" applyAlignment="1">
      <alignment vertical="center"/>
    </xf>
    <xf numFmtId="0" fontId="16" fillId="0" borderId="0" xfId="0" applyFont="1" applyFill="1" applyBorder="1" applyAlignment="1">
      <alignment vertical="center"/>
    </xf>
    <xf numFmtId="0" fontId="0" fillId="0" borderId="0" xfId="0" applyFont="1" applyFill="1" applyBorder="1"/>
    <xf numFmtId="0" fontId="58" fillId="0" borderId="0" xfId="0" applyFont="1" applyFill="1" applyBorder="1" applyAlignment="1">
      <alignment horizontal="center" vertical="center"/>
    </xf>
    <xf numFmtId="0" fontId="3" fillId="0" borderId="0" xfId="0" applyFont="1" applyAlignment="1">
      <alignment horizontal="left" vertical="center"/>
    </xf>
    <xf numFmtId="0" fontId="62" fillId="0" borderId="0" xfId="0" applyFont="1" applyAlignment="1">
      <alignment horizontal="left" vertical="center"/>
    </xf>
    <xf numFmtId="0" fontId="62" fillId="0" borderId="0" xfId="0" applyFont="1" applyBorder="1" applyAlignment="1">
      <alignment horizontal="left" vertical="center"/>
    </xf>
    <xf numFmtId="0" fontId="0" fillId="2" borderId="1" xfId="0" applyFont="1" applyFill="1" applyBorder="1" applyAlignment="1">
      <alignment horizontal="left" vertical="center" wrapText="1" indent="1"/>
    </xf>
    <xf numFmtId="0" fontId="0"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7" fillId="0" borderId="0" xfId="0" applyFont="1" applyAlignment="1">
      <alignment vertical="center"/>
    </xf>
    <xf numFmtId="0" fontId="6" fillId="2" borderId="13" xfId="0" applyFont="1" applyFill="1" applyBorder="1" applyAlignment="1">
      <alignment horizontal="left" vertical="center" wrapText="1" indent="1"/>
    </xf>
    <xf numFmtId="0" fontId="18" fillId="2" borderId="13" xfId="0" applyFont="1" applyFill="1" applyBorder="1" applyAlignment="1">
      <alignment horizontal="left" vertical="center" wrapText="1"/>
    </xf>
    <xf numFmtId="0" fontId="50" fillId="2" borderId="13" xfId="0" applyFont="1" applyFill="1" applyBorder="1" applyAlignment="1">
      <alignment horizontal="left" vertical="center" wrapText="1" indent="3"/>
    </xf>
    <xf numFmtId="0" fontId="51" fillId="2" borderId="13" xfId="0" applyFont="1" applyFill="1" applyBorder="1" applyAlignment="1">
      <alignment horizontal="left" vertical="center" wrapText="1" indent="3"/>
    </xf>
    <xf numFmtId="0" fontId="0" fillId="2" borderId="15" xfId="0" applyFont="1"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63" fillId="3" borderId="13" xfId="0" applyFont="1" applyFill="1" applyBorder="1" applyAlignment="1">
      <alignmen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34" fillId="2" borderId="2" xfId="0" applyFont="1" applyFill="1" applyBorder="1" applyAlignment="1">
      <alignment horizontal="left" vertical="center" wrapText="1" indent="1"/>
    </xf>
    <xf numFmtId="0" fontId="34" fillId="2" borderId="3"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6" fillId="2" borderId="3" xfId="0" applyFont="1" applyFill="1" applyBorder="1" applyAlignment="1">
      <alignment vertical="center"/>
    </xf>
    <xf numFmtId="0" fontId="6" fillId="2" borderId="1" xfId="0" applyFont="1" applyFill="1" applyBorder="1" applyAlignment="1">
      <alignment vertical="center"/>
    </xf>
    <xf numFmtId="0" fontId="17" fillId="2" borderId="15" xfId="0" applyFont="1" applyFill="1" applyBorder="1" applyAlignment="1">
      <alignment vertical="center"/>
    </xf>
    <xf numFmtId="0" fontId="6" fillId="2" borderId="13" xfId="0" applyFont="1" applyFill="1" applyBorder="1" applyAlignment="1"/>
    <xf numFmtId="0" fontId="39" fillId="2" borderId="15" xfId="0" applyFont="1" applyFill="1" applyBorder="1" applyAlignment="1">
      <alignment vertical="center"/>
    </xf>
    <xf numFmtId="0" fontId="39" fillId="2" borderId="13" xfId="0" applyFont="1" applyFill="1" applyBorder="1" applyAlignment="1">
      <alignment vertical="center"/>
    </xf>
    <xf numFmtId="0" fontId="17" fillId="2" borderId="3" xfId="0" applyFont="1" applyFill="1" applyBorder="1" applyAlignment="1">
      <alignment vertical="center" wrapText="1"/>
    </xf>
    <xf numFmtId="0" fontId="17" fillId="2" borderId="1" xfId="0" applyFont="1" applyFill="1" applyBorder="1" applyAlignment="1">
      <alignment vertical="center" wrapText="1"/>
    </xf>
    <xf numFmtId="0" fontId="17" fillId="2" borderId="2" xfId="3" applyFont="1" applyFill="1" applyBorder="1" applyAlignment="1">
      <alignment horizontal="right" vertical="center" wrapText="1"/>
    </xf>
    <xf numFmtId="0" fontId="0" fillId="11" borderId="2" xfId="0" applyFont="1" applyFill="1" applyBorder="1" applyAlignment="1">
      <alignment vertical="center"/>
    </xf>
    <xf numFmtId="0" fontId="0" fillId="11" borderId="3" xfId="0" applyFont="1" applyFill="1" applyBorder="1" applyAlignment="1">
      <alignment vertical="center"/>
    </xf>
    <xf numFmtId="0" fontId="0" fillId="11" borderId="1"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4" fontId="1" fillId="0" borderId="13" xfId="0" applyNumberFormat="1" applyFont="1" applyBorder="1" applyAlignment="1">
      <alignment vertical="center" wrapText="1"/>
    </xf>
    <xf numFmtId="4" fontId="0" fillId="6" borderId="13" xfId="0" applyNumberFormat="1" applyFont="1" applyFill="1" applyBorder="1"/>
    <xf numFmtId="3" fontId="0" fillId="9" borderId="13" xfId="0" applyNumberFormat="1" applyFont="1" applyFill="1" applyBorder="1" applyAlignment="1">
      <alignment vertical="center" wrapText="1"/>
    </xf>
    <xf numFmtId="3" fontId="0" fillId="0" borderId="13" xfId="0" applyNumberFormat="1" applyFont="1" applyBorder="1" applyAlignment="1">
      <alignment vertical="center" wrapText="1"/>
    </xf>
    <xf numFmtId="0" fontId="17" fillId="2" borderId="7" xfId="0" applyFont="1" applyFill="1" applyBorder="1" applyAlignment="1">
      <alignment vertical="center"/>
    </xf>
    <xf numFmtId="3" fontId="2" fillId="0" borderId="13" xfId="0" applyNumberFormat="1" applyFont="1" applyBorder="1" applyAlignment="1">
      <alignment horizontal="right" vertical="center" wrapText="1"/>
    </xf>
    <xf numFmtId="3" fontId="17" fillId="2" borderId="3" xfId="0" applyNumberFormat="1" applyFont="1" applyFill="1" applyBorder="1" applyAlignment="1">
      <alignment horizontal="right" vertical="center"/>
    </xf>
    <xf numFmtId="3" fontId="0" fillId="0" borderId="13" xfId="0" applyNumberFormat="1" applyFont="1" applyBorder="1" applyAlignment="1">
      <alignment horizontal="right" vertical="center" wrapText="1"/>
    </xf>
    <xf numFmtId="0" fontId="17" fillId="2" borderId="13" xfId="0" applyFont="1" applyFill="1" applyBorder="1" applyAlignment="1">
      <alignment horizontal="left" vertical="center" indent="1"/>
    </xf>
    <xf numFmtId="0" fontId="6" fillId="2" borderId="13" xfId="0" applyFont="1" applyFill="1" applyBorder="1" applyAlignment="1">
      <alignment horizontal="left" indent="1"/>
    </xf>
    <xf numFmtId="0" fontId="39" fillId="2" borderId="13" xfId="0" applyFont="1" applyFill="1" applyBorder="1" applyAlignment="1">
      <alignment horizontal="left" vertical="center" indent="1"/>
    </xf>
    <xf numFmtId="3" fontId="2" fillId="0" borderId="13" xfId="0" applyNumberFormat="1" applyFont="1" applyBorder="1" applyAlignment="1">
      <alignment horizontal="right" vertical="center"/>
    </xf>
    <xf numFmtId="3" fontId="2" fillId="0" borderId="13" xfId="6" applyNumberFormat="1" applyFont="1" applyFill="1" applyAlignment="1">
      <alignment horizontal="right" vertical="center" wrapText="1"/>
      <protection locked="0"/>
    </xf>
    <xf numFmtId="3" fontId="2" fillId="0" borderId="13" xfId="6" quotePrefix="1" applyNumberFormat="1" applyFont="1" applyFill="1" applyAlignment="1">
      <alignment horizontal="right" vertical="center" wrapText="1"/>
      <protection locked="0"/>
    </xf>
    <xf numFmtId="3" fontId="2" fillId="0" borderId="13" xfId="6" applyFont="1" applyFill="1" applyAlignment="1">
      <alignment horizontal="left" vertical="center" shrinkToFit="1"/>
      <protection locked="0"/>
    </xf>
    <xf numFmtId="0" fontId="16" fillId="0" borderId="0" xfId="0" applyFont="1" applyAlignment="1">
      <alignment wrapText="1"/>
    </xf>
    <xf numFmtId="10" fontId="2" fillId="0" borderId="13" xfId="1" applyNumberFormat="1" applyFont="1" applyFill="1" applyBorder="1" applyAlignment="1" applyProtection="1">
      <alignment horizontal="right" vertical="center" wrapText="1"/>
      <protection locked="0"/>
    </xf>
    <xf numFmtId="3" fontId="2" fillId="0" borderId="13" xfId="6" applyNumberFormat="1" applyFont="1" applyFill="1" applyAlignment="1">
      <alignment horizontal="right" vertical="center"/>
      <protection locked="0"/>
    </xf>
    <xf numFmtId="3" fontId="2" fillId="0" borderId="13" xfId="0" quotePrefix="1" applyNumberFormat="1" applyFont="1" applyBorder="1" applyAlignment="1">
      <alignment horizontal="right" vertical="center"/>
    </xf>
    <xf numFmtId="3" fontId="2" fillId="0" borderId="13" xfId="0" quotePrefix="1" applyNumberFormat="1" applyFont="1" applyBorder="1" applyAlignment="1">
      <alignment horizontal="right" vertical="center" wrapText="1"/>
    </xf>
    <xf numFmtId="3" fontId="0" fillId="0" borderId="13" xfId="0" quotePrefix="1" applyNumberFormat="1" applyFont="1" applyBorder="1" applyAlignment="1">
      <alignment horizontal="right" vertical="center"/>
    </xf>
    <xf numFmtId="3" fontId="0" fillId="0" borderId="13" xfId="0" quotePrefix="1" applyNumberFormat="1" applyFont="1" applyBorder="1" applyAlignment="1">
      <alignment horizontal="right" vertical="center" wrapText="1"/>
    </xf>
    <xf numFmtId="10" fontId="0" fillId="9" borderId="13" xfId="1" applyNumberFormat="1" applyFont="1" applyFill="1" applyBorder="1" applyAlignment="1">
      <alignment vertical="center" wrapText="1"/>
    </xf>
    <xf numFmtId="3" fontId="0" fillId="10" borderId="13" xfId="0" applyNumberFormat="1" applyFont="1" applyFill="1" applyBorder="1" applyAlignment="1">
      <alignment horizontal="right" vertical="center" wrapText="1"/>
    </xf>
    <xf numFmtId="10" fontId="0" fillId="0" borderId="13" xfId="1" applyNumberFormat="1" applyFont="1" applyBorder="1" applyAlignment="1">
      <alignment horizontal="right" vertical="center"/>
    </xf>
    <xf numFmtId="3" fontId="0" fillId="0" borderId="13" xfId="0" applyNumberFormat="1" applyFont="1" applyBorder="1" applyAlignment="1">
      <alignment horizontal="right" vertical="center"/>
    </xf>
    <xf numFmtId="0" fontId="0" fillId="0" borderId="13" xfId="0" applyFont="1" applyBorder="1" applyAlignment="1">
      <alignment vertical="center" shrinkToFit="1"/>
    </xf>
    <xf numFmtId="166" fontId="7" fillId="4" borderId="13" xfId="0" applyNumberFormat="1" applyFont="1" applyFill="1" applyBorder="1" applyAlignment="1">
      <alignment horizontal="center" vertical="center" wrapText="1"/>
    </xf>
    <xf numFmtId="0" fontId="61" fillId="0" borderId="0" xfId="0" applyFont="1"/>
    <xf numFmtId="4" fontId="31" fillId="0" borderId="11" xfId="0" applyNumberFormat="1" applyFont="1" applyBorder="1" applyAlignment="1">
      <alignment vertical="center" wrapText="1"/>
    </xf>
    <xf numFmtId="4" fontId="32" fillId="0" borderId="11" xfId="0" applyNumberFormat="1" applyFont="1" applyBorder="1" applyAlignment="1">
      <alignment vertical="center" wrapText="1"/>
    </xf>
    <xf numFmtId="4" fontId="32" fillId="0" borderId="8" xfId="0" applyNumberFormat="1" applyFont="1" applyBorder="1" applyAlignment="1">
      <alignment vertical="center" wrapText="1"/>
    </xf>
    <xf numFmtId="4" fontId="31" fillId="0" borderId="8" xfId="0" applyNumberFormat="1" applyFont="1" applyBorder="1" applyAlignment="1">
      <alignment vertical="center" wrapText="1"/>
    </xf>
    <xf numFmtId="4" fontId="9" fillId="3" borderId="13" xfId="0" applyNumberFormat="1" applyFont="1" applyFill="1" applyBorder="1" applyAlignment="1">
      <alignment vertical="center" wrapText="1"/>
    </xf>
    <xf numFmtId="0" fontId="9" fillId="3" borderId="13" xfId="0" applyFont="1" applyFill="1" applyBorder="1" applyAlignment="1">
      <alignment horizontal="center" vertical="center" wrapText="1"/>
    </xf>
    <xf numFmtId="0" fontId="57" fillId="4" borderId="13" xfId="0" applyFont="1" applyFill="1" applyBorder="1" applyAlignment="1">
      <alignment horizontal="left" vertical="center" indent="1"/>
    </xf>
    <xf numFmtId="0" fontId="31" fillId="0" borderId="0" xfId="0" applyFont="1" applyAlignment="1">
      <alignment vertical="center"/>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2" fillId="2" borderId="14" xfId="0" applyFont="1" applyFill="1" applyBorder="1" applyAlignment="1">
      <alignment horizontal="center" vertical="center" wrapText="1"/>
    </xf>
    <xf numFmtId="10" fontId="2" fillId="0" borderId="13" xfId="1" applyNumberFormat="1" applyFont="1" applyBorder="1" applyAlignment="1">
      <alignment horizontal="right" vertical="center" wrapText="1"/>
    </xf>
    <xf numFmtId="10" fontId="2" fillId="0" borderId="13" xfId="0" applyNumberFormat="1" applyFont="1" applyBorder="1" applyAlignment="1">
      <alignment horizontal="right" vertical="center" wrapText="1"/>
    </xf>
    <xf numFmtId="10" fontId="2" fillId="0" borderId="13" xfId="1" applyNumberFormat="1" applyFont="1" applyBorder="1" applyAlignment="1">
      <alignment horizontal="right" vertical="center"/>
    </xf>
    <xf numFmtId="167" fontId="2" fillId="3" borderId="13" xfId="1" applyNumberFormat="1" applyFont="1" applyFill="1" applyBorder="1" applyAlignment="1" applyProtection="1">
      <alignment horizontal="right" vertical="center" wrapText="1"/>
      <protection locked="0"/>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10" fontId="0" fillId="0" borderId="0" xfId="1" applyNumberFormat="1" applyFont="1" applyFill="1"/>
    <xf numFmtId="0" fontId="0" fillId="4" borderId="13" xfId="0" quotePrefix="1" applyFill="1" applyBorder="1" applyAlignment="1">
      <alignment horizontal="center" vertical="center" wrapText="1"/>
    </xf>
    <xf numFmtId="0" fontId="18" fillId="4" borderId="13" xfId="0" applyFont="1" applyFill="1" applyBorder="1" applyAlignment="1">
      <alignment horizontal="center" vertical="center"/>
    </xf>
    <xf numFmtId="0" fontId="2" fillId="0" borderId="13" xfId="0" applyFont="1" applyBorder="1" applyAlignment="1">
      <alignment horizontal="left" vertical="center" wrapText="1" indent="1"/>
    </xf>
    <xf numFmtId="0" fontId="64" fillId="12" borderId="2" xfId="0" applyFont="1" applyFill="1" applyBorder="1" applyAlignment="1">
      <alignment horizontal="left" vertical="center"/>
    </xf>
    <xf numFmtId="0" fontId="64" fillId="12" borderId="3" xfId="0" applyFont="1" applyFill="1" applyBorder="1" applyAlignment="1">
      <alignment horizontal="left" vertical="center"/>
    </xf>
    <xf numFmtId="168" fontId="1" fillId="2" borderId="13" xfId="13" applyNumberFormat="1" applyFont="1" applyFill="1" applyBorder="1" applyAlignment="1">
      <alignment vertical="center" wrapText="1"/>
    </xf>
    <xf numFmtId="0" fontId="1" fillId="9" borderId="13" xfId="0" applyFont="1" applyFill="1" applyBorder="1" applyAlignment="1">
      <alignment horizontal="left" vertical="center" wrapText="1" indent="1"/>
    </xf>
    <xf numFmtId="168" fontId="1" fillId="0" borderId="13" xfId="0" applyNumberFormat="1" applyFont="1" applyBorder="1" applyAlignment="1">
      <alignment vertical="center" wrapText="1"/>
    </xf>
    <xf numFmtId="0" fontId="0" fillId="9" borderId="13" xfId="0" applyFill="1" applyBorder="1" applyAlignment="1">
      <alignment horizontal="left" vertical="center" wrapText="1" indent="1"/>
    </xf>
    <xf numFmtId="0" fontId="1" fillId="9" borderId="13" xfId="0" applyFont="1" applyFill="1" applyBorder="1" applyAlignment="1">
      <alignment vertical="center" wrapText="1"/>
    </xf>
    <xf numFmtId="168" fontId="9" fillId="2" borderId="13" xfId="13" applyNumberFormat="1" applyFont="1" applyFill="1" applyBorder="1" applyAlignment="1">
      <alignment vertical="center" wrapText="1"/>
    </xf>
    <xf numFmtId="14" fontId="55" fillId="2" borderId="13" xfId="0" applyNumberFormat="1" applyFont="1" applyFill="1" applyBorder="1" applyAlignment="1">
      <alignment horizontal="center" vertical="center" wrapText="1"/>
    </xf>
    <xf numFmtId="0" fontId="0" fillId="9" borderId="4" xfId="0" applyFill="1" applyBorder="1"/>
    <xf numFmtId="0" fontId="1" fillId="9" borderId="13" xfId="0" applyFont="1" applyFill="1" applyBorder="1" applyAlignment="1">
      <alignment vertical="center"/>
    </xf>
    <xf numFmtId="0" fontId="1" fillId="9" borderId="13" xfId="0" applyFont="1" applyFill="1" applyBorder="1" applyAlignment="1">
      <alignment horizontal="justify" vertical="center"/>
    </xf>
    <xf numFmtId="0" fontId="5" fillId="9" borderId="4" xfId="0" applyFont="1" applyFill="1" applyBorder="1"/>
    <xf numFmtId="0" fontId="2" fillId="9" borderId="13" xfId="0" applyFont="1" applyFill="1" applyBorder="1" applyAlignment="1">
      <alignment vertical="center"/>
    </xf>
    <xf numFmtId="0" fontId="2" fillId="9" borderId="2" xfId="0" applyFont="1" applyFill="1" applyBorder="1" applyAlignment="1">
      <alignment vertical="center"/>
    </xf>
    <xf numFmtId="0" fontId="2" fillId="9" borderId="13" xfId="0" applyFont="1" applyFill="1" applyBorder="1" applyAlignment="1">
      <alignment horizontal="justify" vertical="center"/>
    </xf>
    <xf numFmtId="0" fontId="1" fillId="9" borderId="13" xfId="0" applyFont="1" applyFill="1" applyBorder="1" applyAlignment="1">
      <alignment horizontal="justify" vertical="center" wrapText="1"/>
    </xf>
    <xf numFmtId="0" fontId="0" fillId="9" borderId="13" xfId="0" applyFill="1" applyBorder="1"/>
    <xf numFmtId="0" fontId="0" fillId="9" borderId="10" xfId="0" applyFill="1" applyBorder="1"/>
    <xf numFmtId="168" fontId="17" fillId="2" borderId="13" xfId="13" applyNumberFormat="1" applyFont="1" applyFill="1" applyBorder="1" applyAlignment="1">
      <alignment horizontal="justify" vertical="center"/>
    </xf>
    <xf numFmtId="0" fontId="2" fillId="9" borderId="13" xfId="0" applyFont="1" applyFill="1" applyBorder="1" applyAlignment="1">
      <alignment horizontal="justify" vertical="center" wrapText="1"/>
    </xf>
    <xf numFmtId="0" fontId="2" fillId="9" borderId="13" xfId="0" applyFont="1" applyFill="1" applyBorder="1" applyAlignment="1">
      <alignment vertical="center" wrapText="1"/>
    </xf>
    <xf numFmtId="168" fontId="17" fillId="2" borderId="13" xfId="13" applyNumberFormat="1" applyFont="1" applyFill="1" applyBorder="1" applyAlignment="1">
      <alignment horizontal="right" vertical="center" wrapText="1"/>
    </xf>
    <xf numFmtId="0" fontId="17" fillId="0" borderId="13" xfId="0" applyFont="1" applyBorder="1" applyAlignment="1">
      <alignment horizontal="center" vertical="center"/>
    </xf>
    <xf numFmtId="0" fontId="6" fillId="2" borderId="6" xfId="0" applyFont="1" applyFill="1" applyBorder="1"/>
    <xf numFmtId="0" fontId="6" fillId="2" borderId="13" xfId="0" applyFont="1" applyFill="1" applyBorder="1"/>
    <xf numFmtId="0" fontId="2" fillId="9" borderId="13" xfId="0" applyFont="1" applyFill="1" applyBorder="1" applyAlignment="1">
      <alignment horizontal="left" vertical="center" wrapText="1" indent="1"/>
    </xf>
    <xf numFmtId="10" fontId="17" fillId="2" borderId="13" xfId="1" applyNumberFormat="1" applyFont="1" applyFill="1" applyBorder="1" applyAlignment="1">
      <alignment horizontal="right" vertical="center" wrapText="1"/>
    </xf>
    <xf numFmtId="0" fontId="17" fillId="0" borderId="13" xfId="0" applyFont="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0" xfId="0" applyAlignment="1">
      <alignment vertical="top"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6" borderId="13" xfId="0" applyFont="1" applyFill="1" applyBorder="1"/>
    <xf numFmtId="3" fontId="17" fillId="14" borderId="13" xfId="6" applyNumberFormat="1" applyFont="1" applyFill="1" applyAlignment="1">
      <alignment horizontal="right" vertical="center" wrapText="1"/>
      <protection locked="0"/>
    </xf>
    <xf numFmtId="10" fontId="17" fillId="14" borderId="13" xfId="1" applyNumberFormat="1" applyFont="1" applyFill="1" applyBorder="1" applyAlignment="1" applyProtection="1">
      <alignment horizontal="right" vertical="center" wrapText="1"/>
      <protection locked="0"/>
    </xf>
    <xf numFmtId="0" fontId="17" fillId="2" borderId="13" xfId="3" applyFont="1" applyFill="1" applyBorder="1" applyAlignment="1">
      <alignment horizontal="left" vertical="center" wrapText="1" indent="1"/>
    </xf>
    <xf numFmtId="0" fontId="2" fillId="9" borderId="13" xfId="3" applyFont="1" applyFill="1" applyBorder="1" applyAlignment="1">
      <alignment horizontal="left" vertical="center" wrapText="1" indent="1"/>
    </xf>
    <xf numFmtId="3" fontId="17" fillId="2" borderId="13" xfId="3" applyNumberFormat="1" applyFont="1" applyFill="1" applyBorder="1" applyAlignment="1">
      <alignment horizontal="right" vertical="center" wrapText="1" indent="1"/>
    </xf>
    <xf numFmtId="0" fontId="1" fillId="10" borderId="13" xfId="0" applyFont="1" applyFill="1" applyBorder="1" applyAlignment="1">
      <alignment vertical="center" wrapText="1"/>
    </xf>
    <xf numFmtId="0" fontId="2" fillId="10" borderId="13" xfId="0" applyFont="1" applyFill="1" applyBorder="1" applyAlignment="1">
      <alignment vertical="center" wrapText="1"/>
    </xf>
    <xf numFmtId="0" fontId="6" fillId="2" borderId="13" xfId="0" applyFont="1" applyFill="1" applyBorder="1" applyAlignment="1">
      <alignment horizontal="center" wrapText="1"/>
    </xf>
    <xf numFmtId="3" fontId="6" fillId="14" borderId="13" xfId="0" quotePrefix="1" applyNumberFormat="1" applyFont="1" applyFill="1" applyBorder="1" applyAlignment="1">
      <alignment horizontal="right" vertical="center" wrapText="1"/>
    </xf>
    <xf numFmtId="0" fontId="1" fillId="10" borderId="13" xfId="0" applyFont="1" applyFill="1" applyBorder="1" applyAlignment="1">
      <alignment horizontal="left" vertical="center" wrapText="1" indent="1"/>
    </xf>
    <xf numFmtId="0" fontId="1" fillId="10" borderId="13" xfId="0" applyFont="1" applyFill="1" applyBorder="1" applyAlignment="1">
      <alignment horizontal="left" vertical="center" wrapText="1" indent="2"/>
    </xf>
    <xf numFmtId="14" fontId="0" fillId="0" borderId="13" xfId="0" applyNumberFormat="1" applyFont="1" applyBorder="1" applyAlignment="1">
      <alignment horizontal="center" vertical="center" wrapText="1"/>
    </xf>
    <xf numFmtId="0" fontId="9" fillId="2" borderId="7" xfId="0" applyFont="1" applyFill="1" applyBorder="1" applyAlignment="1">
      <alignment horizontal="left" vertical="center"/>
    </xf>
    <xf numFmtId="0" fontId="1" fillId="10" borderId="13" xfId="0" applyFont="1" applyFill="1" applyBorder="1" applyAlignment="1">
      <alignment vertical="center"/>
    </xf>
    <xf numFmtId="0" fontId="8" fillId="10" borderId="13" xfId="0" applyFont="1" applyFill="1" applyBorder="1" applyAlignment="1">
      <alignment horizontal="left" vertical="center" wrapText="1" indent="1"/>
    </xf>
    <xf numFmtId="0" fontId="68" fillId="2" borderId="13" xfId="0" applyFont="1" applyFill="1" applyBorder="1" applyAlignment="1">
      <alignment vertical="center" wrapText="1"/>
    </xf>
    <xf numFmtId="0" fontId="0" fillId="10" borderId="13" xfId="0" applyFont="1" applyFill="1" applyBorder="1" applyAlignment="1">
      <alignment vertical="center" wrapText="1"/>
    </xf>
    <xf numFmtId="0" fontId="16" fillId="10" borderId="13" xfId="0" applyFont="1" applyFill="1" applyBorder="1" applyAlignment="1">
      <alignment horizontal="left" vertical="center" wrapText="1" indent="2"/>
    </xf>
    <xf numFmtId="0" fontId="25" fillId="10" borderId="13" xfId="0" applyFont="1" applyFill="1" applyBorder="1" applyAlignment="1">
      <alignment horizontal="left" vertical="center" wrapText="1" indent="2"/>
    </xf>
    <xf numFmtId="0" fontId="16" fillId="10" borderId="13" xfId="0" applyFont="1" applyFill="1" applyBorder="1" applyAlignment="1">
      <alignment horizontal="left" vertical="center" wrapText="1" indent="4"/>
    </xf>
    <xf numFmtId="3" fontId="6" fillId="14" borderId="13" xfId="0" applyNumberFormat="1" applyFont="1" applyFill="1" applyBorder="1" applyAlignment="1">
      <alignment horizontal="right" vertical="center" wrapText="1"/>
    </xf>
    <xf numFmtId="10" fontId="6" fillId="14" borderId="13" xfId="1" applyNumberFormat="1" applyFont="1" applyFill="1" applyBorder="1" applyAlignment="1">
      <alignment vertical="center"/>
    </xf>
    <xf numFmtId="0" fontId="6"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13" xfId="0" applyFont="1" applyFill="1" applyBorder="1" applyAlignment="1">
      <alignment horizontal="left" vertical="center" wrapText="1" indent="1"/>
    </xf>
    <xf numFmtId="0" fontId="2" fillId="0" borderId="13" xfId="0" applyFont="1" applyFill="1" applyBorder="1" applyAlignment="1">
      <alignment wrapText="1"/>
    </xf>
    <xf numFmtId="0" fontId="6" fillId="2" borderId="4"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6" fillId="10" borderId="13" xfId="0" applyFont="1" applyFill="1" applyBorder="1" applyAlignment="1">
      <alignment vertical="center" wrapText="1"/>
    </xf>
    <xf numFmtId="0" fontId="16" fillId="10" borderId="13" xfId="0" applyFont="1" applyFill="1" applyBorder="1" applyAlignment="1">
      <alignment horizontal="left" vertical="center" wrapText="1" indent="1"/>
    </xf>
    <xf numFmtId="0" fontId="0" fillId="0" borderId="0" xfId="0" applyFont="1" applyAlignment="1">
      <alignment horizontal="left"/>
    </xf>
    <xf numFmtId="0" fontId="66" fillId="10" borderId="4" xfId="0" applyFont="1" applyFill="1" applyBorder="1" applyAlignment="1">
      <alignment horizontal="left" vertical="center"/>
    </xf>
    <xf numFmtId="0" fontId="6" fillId="2" borderId="15" xfId="0" applyFont="1" applyFill="1" applyBorder="1" applyAlignment="1">
      <alignment horizontal="center" vertical="center" wrapText="1"/>
    </xf>
    <xf numFmtId="0" fontId="0" fillId="10" borderId="13" xfId="0" applyFont="1" applyFill="1" applyBorder="1" applyAlignment="1">
      <alignment horizontal="left" vertical="center" wrapText="1" indent="1"/>
    </xf>
    <xf numFmtId="0" fontId="25" fillId="10" borderId="13"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0" fillId="10" borderId="13" xfId="0" applyFont="1" applyFill="1" applyBorder="1" applyAlignment="1">
      <alignment horizontal="left" vertical="center" wrapText="1" indent="2"/>
    </xf>
    <xf numFmtId="0" fontId="2" fillId="10" borderId="13" xfId="0" applyFont="1" applyFill="1" applyBorder="1" applyAlignment="1">
      <alignment horizontal="left" vertical="center" wrapText="1" indent="2"/>
    </xf>
    <xf numFmtId="10" fontId="6" fillId="14" borderId="13" xfId="1" applyNumberFormat="1" applyFont="1" applyFill="1" applyBorder="1" applyAlignment="1">
      <alignment horizontal="right" vertical="center"/>
    </xf>
    <xf numFmtId="0" fontId="6" fillId="2" borderId="1" xfId="0" applyFont="1" applyFill="1" applyBorder="1" applyAlignment="1">
      <alignment horizontal="center" vertical="center" wrapText="1"/>
    </xf>
    <xf numFmtId="0" fontId="2" fillId="10" borderId="13" xfId="0" applyFont="1" applyFill="1" applyBorder="1" applyAlignment="1">
      <alignment horizontal="left" vertical="center" wrapText="1" indent="1"/>
    </xf>
    <xf numFmtId="9" fontId="6" fillId="2" borderId="1" xfId="0" applyNumberFormat="1" applyFont="1" applyFill="1" applyBorder="1" applyAlignment="1">
      <alignment horizontal="center" vertical="center" wrapText="1"/>
    </xf>
    <xf numFmtId="9" fontId="6" fillId="2" borderId="13" xfId="0" applyNumberFormat="1" applyFont="1" applyFill="1" applyBorder="1" applyAlignment="1">
      <alignment horizontal="center" vertical="center" wrapText="1"/>
    </xf>
    <xf numFmtId="9" fontId="17" fillId="2" borderId="13" xfId="0" applyNumberFormat="1" applyFont="1" applyFill="1" applyBorder="1" applyAlignment="1">
      <alignment horizontal="center" vertical="center" wrapText="1"/>
    </xf>
    <xf numFmtId="3" fontId="0" fillId="14" borderId="13" xfId="0" applyNumberFormat="1" applyFont="1" applyFill="1" applyBorder="1" applyAlignment="1">
      <alignment horizontal="right" vertical="center"/>
    </xf>
    <xf numFmtId="3" fontId="6" fillId="14" borderId="13" xfId="0" applyNumberFormat="1" applyFont="1" applyFill="1" applyBorder="1" applyAlignment="1">
      <alignment horizontal="right" vertical="center"/>
    </xf>
    <xf numFmtId="0" fontId="16" fillId="10" borderId="13" xfId="0" applyFont="1" applyFill="1" applyBorder="1" applyAlignment="1">
      <alignment horizontal="left" vertical="center" wrapText="1" indent="3"/>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10" borderId="13" xfId="0" applyFont="1" applyFill="1" applyBorder="1" applyAlignment="1">
      <alignment horizontal="left" vertical="center" indent="1"/>
    </xf>
    <xf numFmtId="0" fontId="60" fillId="10" borderId="13" xfId="0" applyFont="1" applyFill="1" applyBorder="1" applyAlignment="1">
      <alignment horizontal="left" vertical="center" wrapText="1" indent="1"/>
    </xf>
    <xf numFmtId="0" fontId="17" fillId="2" borderId="15" xfId="0" applyFont="1" applyFill="1" applyBorder="1" applyAlignment="1">
      <alignment horizontal="center" vertical="center" wrapText="1"/>
    </xf>
    <xf numFmtId="0" fontId="2" fillId="0" borderId="13" xfId="0" applyFont="1" applyFill="1" applyBorder="1" applyAlignment="1">
      <alignment horizontal="left" vertical="center" wrapText="1" indent="1"/>
    </xf>
    <xf numFmtId="0" fontId="2" fillId="0" borderId="13" xfId="0" applyFont="1" applyFill="1" applyBorder="1" applyAlignment="1">
      <alignment vertical="center" wrapText="1"/>
    </xf>
    <xf numFmtId="0" fontId="2" fillId="10" borderId="15" xfId="0" applyFont="1" applyFill="1" applyBorder="1" applyAlignment="1">
      <alignment horizontal="left" wrapText="1" indent="1"/>
    </xf>
    <xf numFmtId="0" fontId="2" fillId="10" borderId="13" xfId="0" applyFont="1" applyFill="1" applyBorder="1" applyAlignment="1">
      <alignment horizontal="left" indent="1"/>
    </xf>
    <xf numFmtId="0" fontId="2" fillId="10" borderId="13" xfId="0" applyFont="1" applyFill="1" applyBorder="1" applyAlignment="1">
      <alignment horizontal="left" wrapText="1" indent="1"/>
    </xf>
    <xf numFmtId="0" fontId="17" fillId="2" borderId="15" xfId="0" applyFont="1" applyFill="1" applyBorder="1" applyAlignment="1">
      <alignment horizontal="center"/>
    </xf>
    <xf numFmtId="0" fontId="17" fillId="2" borderId="14" xfId="0" applyFont="1" applyFill="1" applyBorder="1" applyAlignment="1">
      <alignment horizontal="center"/>
    </xf>
    <xf numFmtId="0" fontId="17" fillId="2" borderId="13" xfId="0" applyFont="1" applyFill="1" applyBorder="1" applyAlignment="1">
      <alignment horizontal="center"/>
    </xf>
    <xf numFmtId="9" fontId="17" fillId="2" borderId="15" xfId="1" applyFont="1" applyFill="1" applyBorder="1" applyAlignment="1">
      <alignment horizontal="center" vertical="center" wrapText="1"/>
    </xf>
    <xf numFmtId="0" fontId="2" fillId="10" borderId="13" xfId="0" applyFont="1" applyFill="1" applyBorder="1" applyAlignment="1">
      <alignment horizontal="left" indent="2"/>
    </xf>
    <xf numFmtId="0" fontId="33" fillId="10" borderId="13" xfId="0" applyFont="1" applyFill="1" applyBorder="1" applyAlignment="1">
      <alignment horizontal="left" vertical="center" wrapText="1" indent="4"/>
    </xf>
    <xf numFmtId="0" fontId="33" fillId="10" borderId="13" xfId="0" applyFont="1" applyFill="1" applyBorder="1" applyAlignment="1">
      <alignment horizontal="left" vertical="center" wrapText="1" indent="3"/>
    </xf>
    <xf numFmtId="0" fontId="33" fillId="10" borderId="13" xfId="0" applyFont="1" applyFill="1" applyBorder="1" applyAlignment="1">
      <alignment horizontal="left" vertical="center" wrapText="1" indent="1"/>
    </xf>
    <xf numFmtId="0" fontId="2" fillId="15" borderId="13" xfId="0" applyFont="1" applyFill="1" applyBorder="1" applyAlignment="1">
      <alignment horizontal="left" vertical="center" wrapText="1"/>
    </xf>
    <xf numFmtId="0" fontId="17" fillId="2" borderId="13" xfId="0" applyFont="1" applyFill="1" applyBorder="1" applyAlignment="1">
      <alignment horizontal="left" vertical="center" wrapText="1"/>
    </xf>
    <xf numFmtId="3" fontId="2" fillId="0" borderId="13" xfId="10" applyNumberFormat="1" applyFont="1" applyBorder="1" applyAlignment="1">
      <alignment horizontal="right" vertical="center" wrapText="1"/>
    </xf>
    <xf numFmtId="3" fontId="0" fillId="6" borderId="13" xfId="0" applyNumberFormat="1" applyFill="1" applyBorder="1" applyAlignment="1">
      <alignment horizontal="right"/>
    </xf>
    <xf numFmtId="10" fontId="2" fillId="3" borderId="13" xfId="1" applyNumberFormat="1" applyFont="1" applyFill="1" applyBorder="1" applyAlignment="1">
      <alignment horizontal="right" vertical="center" wrapText="1"/>
    </xf>
    <xf numFmtId="168" fontId="0" fillId="0" borderId="0" xfId="0" applyNumberFormat="1" applyFont="1"/>
    <xf numFmtId="0" fontId="42" fillId="0" borderId="0" xfId="0" applyFont="1" applyAlignment="1">
      <alignment vertical="center" wrapText="1"/>
    </xf>
    <xf numFmtId="0" fontId="72" fillId="16" borderId="14" xfId="0" applyFont="1" applyFill="1" applyBorder="1" applyAlignment="1">
      <alignment vertical="center" wrapText="1"/>
    </xf>
    <xf numFmtId="0" fontId="71" fillId="16" borderId="15" xfId="0" applyFont="1" applyFill="1" applyBorder="1" applyAlignment="1">
      <alignment vertical="center" wrapText="1"/>
    </xf>
    <xf numFmtId="0" fontId="71" fillId="16" borderId="7" xfId="0" applyFont="1" applyFill="1" applyBorder="1" applyAlignment="1">
      <alignment vertical="center" wrapText="1"/>
    </xf>
    <xf numFmtId="0" fontId="71" fillId="16" borderId="6" xfId="0" applyFont="1" applyFill="1" applyBorder="1" applyAlignment="1">
      <alignment vertical="center" wrapText="1"/>
    </xf>
    <xf numFmtId="0" fontId="73" fillId="16" borderId="6" xfId="0" applyFont="1" applyFill="1" applyBorder="1" applyAlignment="1">
      <alignment vertical="center" wrapText="1"/>
    </xf>
    <xf numFmtId="0" fontId="71" fillId="16" borderId="7" xfId="0" applyFont="1" applyFill="1" applyBorder="1" applyAlignment="1">
      <alignment horizontal="center" vertical="center" wrapText="1"/>
    </xf>
    <xf numFmtId="0" fontId="69" fillId="16" borderId="14" xfId="0" applyFont="1" applyFill="1" applyBorder="1" applyAlignment="1">
      <alignment horizontal="center" vertical="center" wrapText="1"/>
    </xf>
    <xf numFmtId="0" fontId="71" fillId="15" borderId="13" xfId="0" applyFont="1" applyFill="1" applyBorder="1" applyAlignment="1">
      <alignment horizontal="left" vertical="center" wrapText="1"/>
    </xf>
    <xf numFmtId="164" fontId="74" fillId="10" borderId="13" xfId="18" applyFont="1" applyFill="1" applyBorder="1" applyAlignment="1">
      <alignment horizontal="right" wrapText="1"/>
    </xf>
    <xf numFmtId="0" fontId="75" fillId="15" borderId="13" xfId="0" applyFont="1" applyFill="1" applyBorder="1" applyAlignment="1">
      <alignment horizontal="center" vertical="center" wrapText="1"/>
    </xf>
    <xf numFmtId="0" fontId="22" fillId="15" borderId="13" xfId="0" applyFont="1" applyFill="1" applyBorder="1" applyAlignment="1">
      <alignment horizontal="left" vertical="center" indent="1"/>
    </xf>
    <xf numFmtId="0" fontId="76" fillId="15" borderId="13" xfId="0" applyFont="1" applyFill="1" applyBorder="1" applyAlignment="1">
      <alignment horizontal="left" vertical="center" indent="3"/>
    </xf>
    <xf numFmtId="0" fontId="76" fillId="15" borderId="13" xfId="0" applyFont="1" applyFill="1" applyBorder="1" applyAlignment="1">
      <alignment horizontal="left" vertical="center" wrapText="1" indent="3"/>
    </xf>
    <xf numFmtId="0" fontId="32" fillId="15" borderId="13" xfId="0" applyFont="1" applyFill="1" applyBorder="1" applyAlignment="1">
      <alignment horizontal="left" vertical="center" indent="1"/>
    </xf>
    <xf numFmtId="0" fontId="32" fillId="15" borderId="13" xfId="0" applyFont="1" applyFill="1" applyBorder="1" applyAlignment="1">
      <alignment horizontal="left" vertical="center" wrapText="1" indent="1"/>
    </xf>
    <xf numFmtId="0" fontId="32" fillId="10" borderId="9" xfId="0" applyFont="1" applyFill="1" applyBorder="1" applyAlignment="1">
      <alignment horizontal="left" vertical="center"/>
    </xf>
    <xf numFmtId="0" fontId="32" fillId="10" borderId="0" xfId="0" applyFont="1" applyFill="1" applyAlignment="1">
      <alignment horizontal="left" vertical="center"/>
    </xf>
    <xf numFmtId="0" fontId="22" fillId="10" borderId="0" xfId="0" applyFont="1" applyFill="1" applyAlignment="1">
      <alignment horizontal="center" vertical="center"/>
    </xf>
    <xf numFmtId="0" fontId="22" fillId="10" borderId="0" xfId="0" applyFont="1" applyFill="1"/>
    <xf numFmtId="0" fontId="71" fillId="16" borderId="7" xfId="15" applyFont="1" applyFill="1" applyBorder="1" applyAlignment="1">
      <alignment horizontal="center" vertical="center" wrapText="1"/>
    </xf>
    <xf numFmtId="0" fontId="71" fillId="16" borderId="4" xfId="15" applyFont="1" applyFill="1" applyBorder="1" applyAlignment="1">
      <alignment horizontal="center" vertical="center" wrapText="1"/>
    </xf>
    <xf numFmtId="0" fontId="70" fillId="16" borderId="5" xfId="0" applyFont="1" applyFill="1" applyBorder="1" applyAlignment="1">
      <alignment horizontal="center" vertical="center" wrapText="1"/>
    </xf>
    <xf numFmtId="0" fontId="71" fillId="16" borderId="10" xfId="15" applyFont="1" applyFill="1" applyBorder="1" applyAlignment="1">
      <alignment horizontal="center" vertical="center" wrapText="1"/>
    </xf>
    <xf numFmtId="0" fontId="70" fillId="16" borderId="12" xfId="0" applyFont="1" applyFill="1" applyBorder="1" applyAlignment="1">
      <alignment horizontal="center" vertical="center" wrapText="1"/>
    </xf>
    <xf numFmtId="0" fontId="70" fillId="16" borderId="13" xfId="0" applyFont="1" applyFill="1" applyBorder="1" applyAlignment="1">
      <alignment horizontal="center" vertical="center" wrapText="1"/>
    </xf>
    <xf numFmtId="0" fontId="70" fillId="16" borderId="14" xfId="0" applyFont="1" applyFill="1" applyBorder="1" applyAlignment="1">
      <alignment horizontal="center" vertical="center" wrapText="1"/>
    </xf>
    <xf numFmtId="0" fontId="70" fillId="16" borderId="14" xfId="0" applyFont="1" applyFill="1" applyBorder="1" applyAlignment="1">
      <alignment vertical="center" wrapText="1"/>
    </xf>
    <xf numFmtId="0" fontId="71" fillId="16" borderId="13" xfId="0" applyFont="1" applyFill="1" applyBorder="1" applyAlignment="1">
      <alignment wrapText="1"/>
    </xf>
    <xf numFmtId="0" fontId="71" fillId="16" borderId="13" xfId="15" applyFont="1" applyFill="1" applyBorder="1" applyAlignment="1">
      <alignment horizontal="left" vertical="center" wrapText="1"/>
    </xf>
    <xf numFmtId="164" fontId="74" fillId="10" borderId="14" xfId="18" applyFont="1" applyFill="1" applyBorder="1" applyAlignment="1">
      <alignment horizontal="right" wrapText="1"/>
    </xf>
    <xf numFmtId="0" fontId="48" fillId="15" borderId="13" xfId="15" applyFont="1" applyFill="1" applyBorder="1" applyAlignment="1">
      <alignment horizontal="left" vertical="center" wrapText="1"/>
    </xf>
    <xf numFmtId="164" fontId="74" fillId="16" borderId="14" xfId="18" applyFont="1" applyFill="1" applyBorder="1" applyAlignment="1">
      <alignment horizontal="right" wrapText="1"/>
    </xf>
    <xf numFmtId="0" fontId="77" fillId="0" borderId="0" xfId="0" applyFont="1" applyAlignment="1">
      <alignment horizontal="left" vertical="center" wrapText="1"/>
    </xf>
    <xf numFmtId="0" fontId="78" fillId="0" borderId="0" xfId="0" applyFont="1" applyAlignment="1">
      <alignment horizontal="left" vertical="center" wrapText="1"/>
    </xf>
    <xf numFmtId="0" fontId="40" fillId="0" borderId="0" xfId="0" applyFont="1" applyAlignment="1">
      <alignment vertical="center" wrapText="1"/>
    </xf>
    <xf numFmtId="0" fontId="40" fillId="0" borderId="0" xfId="0" applyFont="1"/>
    <xf numFmtId="0" fontId="79" fillId="0" borderId="0" xfId="0" applyFont="1" applyAlignment="1">
      <alignment horizontal="left" vertical="center" wrapText="1"/>
    </xf>
    <xf numFmtId="0" fontId="80" fillId="0" borderId="0" xfId="0" applyFont="1" applyAlignment="1">
      <alignment horizontal="left" vertical="center" wrapText="1"/>
    </xf>
    <xf numFmtId="0" fontId="70" fillId="16" borderId="6" xfId="0" applyFont="1" applyFill="1" applyBorder="1" applyAlignment="1">
      <alignment horizontal="center" vertical="center" wrapText="1"/>
    </xf>
    <xf numFmtId="164" fontId="81" fillId="16" borderId="13" xfId="18" applyFont="1" applyFill="1" applyBorder="1" applyAlignment="1">
      <alignment horizontal="center" vertical="center" wrapText="1"/>
    </xf>
    <xf numFmtId="164" fontId="81" fillId="16" borderId="14" xfId="18" applyFont="1" applyFill="1" applyBorder="1" applyAlignment="1">
      <alignment horizontal="right" wrapText="1"/>
    </xf>
    <xf numFmtId="164" fontId="81" fillId="16" borderId="14" xfId="18" applyFont="1" applyFill="1" applyBorder="1" applyAlignment="1">
      <alignment horizontal="center" vertical="center" wrapText="1"/>
    </xf>
    <xf numFmtId="164" fontId="74" fillId="0" borderId="14" xfId="18" applyFont="1" applyFill="1" applyBorder="1" applyAlignment="1">
      <alignment horizontal="right" wrapText="1"/>
    </xf>
    <xf numFmtId="164" fontId="74" fillId="0" borderId="13" xfId="18" applyFont="1" applyFill="1" applyBorder="1" applyAlignment="1">
      <alignment horizontal="right" wrapText="1"/>
    </xf>
    <xf numFmtId="164" fontId="0" fillId="0" borderId="0" xfId="0" applyNumberFormat="1"/>
    <xf numFmtId="0" fontId="64" fillId="12" borderId="0" xfId="0" applyFont="1" applyFill="1" applyAlignment="1">
      <alignment vertical="center"/>
    </xf>
    <xf numFmtId="0" fontId="2" fillId="10" borderId="0" xfId="0" applyFont="1" applyFill="1"/>
    <xf numFmtId="0" fontId="82" fillId="15" borderId="13" xfId="15" applyFont="1" applyFill="1" applyBorder="1" applyAlignment="1">
      <alignment horizontal="left" vertical="center" wrapText="1"/>
    </xf>
    <xf numFmtId="9" fontId="0" fillId="0" borderId="0" xfId="1" applyFont="1"/>
    <xf numFmtId="10" fontId="74" fillId="10" borderId="14" xfId="1" applyNumberFormat="1" applyFont="1" applyFill="1" applyBorder="1" applyAlignment="1">
      <alignment horizontal="right" wrapText="1"/>
    </xf>
    <xf numFmtId="0" fontId="1" fillId="2" borderId="13" xfId="0" applyFont="1" applyFill="1" applyBorder="1" applyAlignment="1">
      <alignment horizontal="center" vertical="center" wrapText="1"/>
    </xf>
    <xf numFmtId="0" fontId="66" fillId="13" borderId="2" xfId="0" applyFont="1" applyFill="1" applyBorder="1" applyAlignment="1">
      <alignment horizontal="left" vertical="center"/>
    </xf>
    <xf numFmtId="0" fontId="66" fillId="13" borderId="3" xfId="0" applyFont="1" applyFill="1" applyBorder="1" applyAlignment="1">
      <alignment horizontal="left" vertical="center"/>
    </xf>
    <xf numFmtId="0" fontId="66" fillId="13" borderId="1" xfId="0" applyFont="1" applyFill="1" applyBorder="1" applyAlignment="1">
      <alignment horizontal="left"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2" borderId="14"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18" fillId="4" borderId="1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4" xfId="0" applyFont="1" applyFill="1" applyBorder="1" applyAlignment="1">
      <alignment horizontal="center" vertical="center"/>
    </xf>
    <xf numFmtId="0" fontId="2" fillId="9" borderId="13" xfId="0" applyFont="1" applyFill="1" applyBorder="1" applyAlignment="1">
      <alignment horizontal="left" vertical="center" wrapText="1"/>
    </xf>
    <xf numFmtId="3" fontId="2" fillId="0" borderId="15"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14" xfId="0" applyNumberFormat="1" applyFont="1" applyBorder="1" applyAlignment="1">
      <alignment horizontal="right" vertical="center"/>
    </xf>
    <xf numFmtId="0" fontId="2" fillId="0" borderId="13" xfId="0" applyFont="1" applyBorder="1" applyAlignment="1">
      <alignment horizontal="left" vertical="center" wrapText="1" indent="1"/>
    </xf>
    <xf numFmtId="0" fontId="64" fillId="12" borderId="2" xfId="0" applyFont="1" applyFill="1" applyBorder="1" applyAlignment="1">
      <alignment horizontal="left" vertical="center"/>
    </xf>
    <xf numFmtId="0" fontId="64" fillId="12" borderId="3"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0" borderId="0" xfId="0" applyAlignment="1">
      <alignment horizontal="left" vertical="top" wrapText="1"/>
    </xf>
    <xf numFmtId="0" fontId="64" fillId="12" borderId="3"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7" fillId="12" borderId="2" xfId="0" applyFont="1" applyFill="1" applyBorder="1" applyAlignment="1">
      <alignment horizontal="left" vertical="center" wrapText="1"/>
    </xf>
    <xf numFmtId="0" fontId="67" fillId="12" borderId="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10" borderId="15" xfId="0" applyFont="1" applyFill="1" applyBorder="1" applyAlignment="1">
      <alignment horizontal="center"/>
    </xf>
    <xf numFmtId="0" fontId="0" fillId="10" borderId="6" xfId="0" applyFont="1" applyFill="1" applyBorder="1" applyAlignment="1">
      <alignment horizontal="center"/>
    </xf>
    <xf numFmtId="0" fontId="0" fillId="10" borderId="14" xfId="0" applyFont="1" applyFill="1" applyBorder="1" applyAlignment="1">
      <alignment horizontal="center"/>
    </xf>
    <xf numFmtId="0" fontId="0"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3" xfId="0" applyFont="1" applyFill="1" applyBorder="1" applyAlignment="1">
      <alignment horizont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0" fillId="2" borderId="7" xfId="0" applyFont="1" applyFill="1" applyBorder="1" applyAlignment="1">
      <alignment horizontal="left" vertical="center" wrapText="1" indent="8"/>
    </xf>
    <xf numFmtId="0" fontId="0" fillId="2" borderId="8" xfId="0" applyFont="1" applyFill="1" applyBorder="1" applyAlignment="1">
      <alignment horizontal="left" vertical="center" wrapText="1" indent="8"/>
    </xf>
    <xf numFmtId="0" fontId="0" fillId="2" borderId="9" xfId="0" applyFont="1" applyFill="1" applyBorder="1" applyAlignment="1">
      <alignment horizontal="left" vertical="center" wrapText="1" indent="8"/>
    </xf>
    <xf numFmtId="0" fontId="0" fillId="2" borderId="7" xfId="0" applyFont="1" applyFill="1" applyBorder="1" applyAlignment="1">
      <alignment horizontal="left" vertical="center" wrapText="1" indent="10"/>
    </xf>
    <xf numFmtId="0" fontId="0" fillId="2" borderId="8" xfId="0" applyFont="1" applyFill="1" applyBorder="1" applyAlignment="1">
      <alignment horizontal="left" vertical="center" wrapText="1" indent="10"/>
    </xf>
    <xf numFmtId="0" fontId="0" fillId="2" borderId="9" xfId="0" applyFont="1" applyFill="1" applyBorder="1" applyAlignment="1">
      <alignment horizontal="left" vertical="center" wrapText="1" indent="10"/>
    </xf>
    <xf numFmtId="0" fontId="0" fillId="0" borderId="0" xfId="0" applyFont="1" applyAlignment="1">
      <alignment vertical="center" wrapText="1"/>
    </xf>
    <xf numFmtId="0" fontId="0" fillId="2" borderId="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4" xfId="0" applyFont="1" applyFill="1" applyBorder="1" applyAlignment="1">
      <alignment vertical="center" wrapText="1"/>
    </xf>
    <xf numFmtId="0" fontId="0" fillId="2" borderId="10" xfId="0" applyFont="1" applyFill="1" applyBorder="1" applyAlignment="1">
      <alignment vertical="center" wrapText="1"/>
    </xf>
    <xf numFmtId="0" fontId="0" fillId="2" borderId="6" xfId="0" applyFont="1" applyFill="1" applyBorder="1" applyAlignment="1">
      <alignment vertical="center" wrapText="1"/>
    </xf>
    <xf numFmtId="0" fontId="0" fillId="2" borderId="14"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10" xfId="0" applyFont="1" applyFill="1" applyBorder="1" applyAlignment="1">
      <alignment vertical="center" wrapText="1"/>
    </xf>
    <xf numFmtId="0" fontId="6" fillId="2" borderId="6" xfId="0" applyFont="1" applyFill="1" applyBorder="1" applyAlignment="1">
      <alignment vertical="center" wrapText="1"/>
    </xf>
    <xf numFmtId="0" fontId="6" fillId="2" borderId="14" xfId="0" applyFont="1" applyFill="1" applyBorder="1" applyAlignment="1">
      <alignment vertical="center" wrapText="1"/>
    </xf>
    <xf numFmtId="0" fontId="0"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9" fontId="17" fillId="2" borderId="13" xfId="0" applyNumberFormat="1" applyFont="1" applyFill="1" applyBorder="1" applyAlignment="1">
      <alignment horizontal="center" vertical="center" wrapText="1"/>
    </xf>
    <xf numFmtId="0" fontId="17" fillId="0" borderId="0" xfId="0" applyFont="1" applyAlignment="1">
      <alignment horizontal="right" vertical="center"/>
    </xf>
    <xf numFmtId="0" fontId="17" fillId="0" borderId="5" xfId="0" applyFont="1" applyBorder="1" applyAlignment="1">
      <alignment horizontal="right" vertical="center"/>
    </xf>
    <xf numFmtId="0" fontId="54" fillId="5" borderId="13" xfId="12">
      <alignment horizontal="center" vertical="center"/>
    </xf>
    <xf numFmtId="0" fontId="0"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2" fillId="2" borderId="7"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17" fillId="2" borderId="15"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3"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2" borderId="1" xfId="0" applyFont="1" applyFill="1" applyBorder="1" applyAlignment="1">
      <alignment horizontal="center"/>
    </xf>
    <xf numFmtId="0" fontId="17" fillId="2" borderId="15" xfId="0" applyFont="1" applyFill="1" applyBorder="1" applyAlignment="1">
      <alignment horizontal="left" indent="2"/>
    </xf>
    <xf numFmtId="0" fontId="17" fillId="2" borderId="13" xfId="0" applyFont="1" applyFill="1" applyBorder="1" applyAlignment="1">
      <alignment horizontal="left" indent="2"/>
    </xf>
    <xf numFmtId="0" fontId="17" fillId="2" borderId="7" xfId="0" applyFont="1" applyFill="1" applyBorder="1" applyAlignment="1">
      <alignment horizontal="left" indent="2"/>
    </xf>
    <xf numFmtId="0" fontId="17" fillId="2" borderId="1" xfId="0" applyFont="1" applyFill="1" applyBorder="1" applyAlignment="1">
      <alignment horizontal="left" indent="2"/>
    </xf>
    <xf numFmtId="0" fontId="17" fillId="2" borderId="13" xfId="0" applyFont="1" applyFill="1" applyBorder="1" applyAlignment="1">
      <alignment horizontal="center" wrapText="1"/>
    </xf>
    <xf numFmtId="0" fontId="17" fillId="2" borderId="15" xfId="0" applyFont="1" applyFill="1" applyBorder="1" applyAlignment="1">
      <alignment horizontal="center"/>
    </xf>
    <xf numFmtId="0" fontId="17"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71" fillId="16" borderId="15" xfId="0" applyFont="1" applyFill="1" applyBorder="1" applyAlignment="1">
      <alignment horizontal="center" vertical="center" wrapText="1"/>
    </xf>
    <xf numFmtId="0" fontId="71" fillId="16" borderId="14"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1" xfId="0" applyBorder="1" applyAlignment="1">
      <alignment horizontal="left" vertical="center"/>
    </xf>
    <xf numFmtId="0" fontId="69" fillId="16" borderId="7" xfId="0" applyFont="1" applyFill="1" applyBorder="1" applyAlignment="1">
      <alignment horizontal="center" vertical="center" wrapText="1"/>
    </xf>
    <xf numFmtId="0" fontId="69" fillId="16" borderId="9" xfId="0" applyFont="1" applyFill="1" applyBorder="1" applyAlignment="1">
      <alignment horizontal="center" vertical="center" wrapText="1"/>
    </xf>
    <xf numFmtId="0" fontId="69" fillId="16" borderId="4" xfId="0" applyFont="1" applyFill="1" applyBorder="1" applyAlignment="1">
      <alignment horizontal="center" vertical="center" wrapText="1"/>
    </xf>
    <xf numFmtId="0" fontId="69" fillId="16" borderId="12" xfId="0" applyFont="1" applyFill="1" applyBorder="1" applyAlignment="1">
      <alignment horizontal="center" vertical="center" wrapText="1"/>
    </xf>
    <xf numFmtId="0" fontId="70" fillId="16" borderId="7" xfId="0" applyFont="1" applyFill="1" applyBorder="1" applyAlignment="1">
      <alignment horizontal="center" vertical="center" wrapText="1"/>
    </xf>
    <xf numFmtId="0" fontId="70" fillId="16" borderId="3" xfId="0" applyFont="1" applyFill="1" applyBorder="1" applyAlignment="1">
      <alignment horizontal="center" vertical="center" wrapText="1"/>
    </xf>
    <xf numFmtId="0" fontId="41" fillId="0" borderId="0" xfId="0" applyFont="1" applyAlignment="1">
      <alignment horizontal="justify" vertical="center" wrapText="1"/>
    </xf>
    <xf numFmtId="0" fontId="71" fillId="16" borderId="15" xfId="15" applyFont="1" applyFill="1" applyBorder="1" applyAlignment="1">
      <alignment horizontal="center" vertical="center" wrapText="1"/>
    </xf>
    <xf numFmtId="0" fontId="71" fillId="16" borderId="6" xfId="15" applyFont="1" applyFill="1" applyBorder="1" applyAlignment="1">
      <alignment horizontal="center" vertical="center" wrapText="1"/>
    </xf>
    <xf numFmtId="0" fontId="71" fillId="16" borderId="14" xfId="15" applyFont="1" applyFill="1" applyBorder="1" applyAlignment="1">
      <alignment horizontal="center" vertical="center" wrapText="1"/>
    </xf>
    <xf numFmtId="0" fontId="70" fillId="16" borderId="8" xfId="0" applyFont="1" applyFill="1" applyBorder="1" applyAlignment="1">
      <alignment horizontal="center" vertical="center" wrapText="1"/>
    </xf>
    <xf numFmtId="0" fontId="70" fillId="16" borderId="9" xfId="0" applyFont="1" applyFill="1" applyBorder="1" applyAlignment="1">
      <alignment horizontal="center" vertical="center" wrapText="1"/>
    </xf>
    <xf numFmtId="0" fontId="70" fillId="16" borderId="2" xfId="0" applyFont="1" applyFill="1" applyBorder="1" applyAlignment="1">
      <alignment horizontal="center" vertical="center" wrapText="1"/>
    </xf>
    <xf numFmtId="0" fontId="70" fillId="16" borderId="1" xfId="0" applyFont="1" applyFill="1" applyBorder="1" applyAlignment="1">
      <alignment horizontal="center" vertical="center" wrapText="1"/>
    </xf>
    <xf numFmtId="0" fontId="77" fillId="0" borderId="0" xfId="0" applyFont="1" applyAlignment="1">
      <alignment horizontal="left" vertical="center" wrapText="1"/>
    </xf>
    <xf numFmtId="0" fontId="78" fillId="0" borderId="0" xfId="0" applyFont="1" applyAlignment="1">
      <alignment horizontal="left" vertical="center" wrapText="1"/>
    </xf>
    <xf numFmtId="0" fontId="79" fillId="0" borderId="0" xfId="0" applyFont="1" applyAlignment="1">
      <alignment horizontal="left" vertical="center" wrapText="1"/>
    </xf>
    <xf numFmtId="0" fontId="71" fillId="16" borderId="2" xfId="15" applyFont="1" applyFill="1" applyBorder="1" applyAlignment="1">
      <alignment horizontal="center" vertical="center" wrapText="1"/>
    </xf>
    <xf numFmtId="0" fontId="71" fillId="16" borderId="1" xfId="15" applyFont="1" applyFill="1" applyBorder="1" applyAlignment="1">
      <alignment horizontal="center" vertical="center" wrapText="1"/>
    </xf>
    <xf numFmtId="0" fontId="17" fillId="0" borderId="0" xfId="0" applyFont="1" applyAlignment="1">
      <alignment horizontal="left" vertical="center" wrapText="1"/>
    </xf>
    <xf numFmtId="0" fontId="71" fillId="16" borderId="7" xfId="15" applyFont="1" applyFill="1" applyBorder="1" applyAlignment="1">
      <alignment horizontal="center" vertical="center" wrapText="1"/>
    </xf>
    <xf numFmtId="0" fontId="71" fillId="16" borderId="9" xfId="15" applyFont="1" applyFill="1" applyBorder="1" applyAlignment="1">
      <alignment horizontal="center" vertical="center" wrapText="1"/>
    </xf>
    <xf numFmtId="0" fontId="71" fillId="16" borderId="4" xfId="15" applyFont="1" applyFill="1" applyBorder="1" applyAlignment="1">
      <alignment horizontal="center" vertical="center" wrapText="1"/>
    </xf>
    <xf numFmtId="0" fontId="71" fillId="16" borderId="5" xfId="15" applyFont="1" applyFill="1" applyBorder="1" applyAlignment="1">
      <alignment horizontal="center" vertical="center" wrapText="1"/>
    </xf>
    <xf numFmtId="0" fontId="71" fillId="16" borderId="10" xfId="15" applyFont="1" applyFill="1" applyBorder="1" applyAlignment="1">
      <alignment horizontal="center" vertical="center" wrapText="1"/>
    </xf>
    <xf numFmtId="0" fontId="71" fillId="16" borderId="12" xfId="15" applyFont="1" applyFill="1" applyBorder="1" applyAlignment="1">
      <alignment horizontal="center" vertical="center" wrapText="1"/>
    </xf>
    <xf numFmtId="0" fontId="70" fillId="16" borderId="15" xfId="0" applyFont="1" applyFill="1" applyBorder="1" applyAlignment="1">
      <alignment horizontal="center" vertical="center" wrapText="1"/>
    </xf>
    <xf numFmtId="0" fontId="70" fillId="16" borderId="14" xfId="0" applyFont="1" applyFill="1" applyBorder="1" applyAlignment="1">
      <alignment horizontal="center"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164" fontId="74" fillId="0" borderId="15" xfId="18" applyFont="1" applyFill="1" applyBorder="1" applyAlignment="1">
      <alignment horizontal="left" vertical="center" wrapText="1"/>
    </xf>
    <xf numFmtId="164" fontId="74" fillId="0" borderId="6" xfId="18" applyFont="1" applyFill="1" applyBorder="1" applyAlignment="1">
      <alignment horizontal="left" vertical="center" wrapText="1"/>
    </xf>
    <xf numFmtId="164" fontId="74" fillId="0" borderId="14" xfId="18"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cellXfs>
  <cellStyles count="19">
    <cellStyle name="=C:\WINNT35\SYSTEM32\COMMAND.COM" xfId="3" xr:uid="{00000000-0005-0000-0000-000000000000}"/>
    <cellStyle name="AGU_TITLE" xfId="12" xr:uid="{00000000-0005-0000-0000-000001000000}"/>
    <cellStyle name="Comma" xfId="13" builtinId="3"/>
    <cellStyle name="Comma 2" xfId="18" xr:uid="{333951EC-D6FC-478E-AF46-B4C3264DDD21}"/>
    <cellStyle name="Heading 1 2" xfId="2" xr:uid="{00000000-0005-0000-0000-000002000000}"/>
    <cellStyle name="Heading 2 2" xfId="4" xr:uid="{00000000-0005-0000-0000-000003000000}"/>
    <cellStyle name="HeadingTable" xfId="7" xr:uid="{00000000-0005-0000-0000-000004000000}"/>
    <cellStyle name="Normal" xfId="0" builtinId="0"/>
    <cellStyle name="Normal 2" xfId="11" xr:uid="{00000000-0005-0000-0000-000007000000}"/>
    <cellStyle name="Normal 2 2" xfId="5" xr:uid="{00000000-0005-0000-0000-000008000000}"/>
    <cellStyle name="Normal 2 2 2" xfId="16" xr:uid="{544C9D5F-ED6B-4C91-ABE6-CA2DCE6BCEFC}"/>
    <cellStyle name="Normal 2 5 2 2" xfId="15" xr:uid="{5ED7BBDF-F273-43C2-A8E2-90613596541B}"/>
    <cellStyle name="Normal 2_~0149226 2" xfId="17" xr:uid="{EE63AD41-0ABF-435B-8B89-9677E0E598D6}"/>
    <cellStyle name="Normal 4" xfId="8" xr:uid="{00000000-0005-0000-0000-000009000000}"/>
    <cellStyle name="Normal 9" xfId="14" xr:uid="{D9376A57-C561-4144-9470-6F8021A66591}"/>
    <cellStyle name="Normal_20 OPR" xfId="10" xr:uid="{00000000-0005-0000-0000-00000A000000}"/>
    <cellStyle name="optionalExposure" xfId="6" xr:uid="{00000000-0005-0000-0000-00000B000000}"/>
    <cellStyle name="Percent" xfId="1" builtinId="5"/>
    <cellStyle name="Standard 3" xfId="9" xr:uid="{00000000-0005-0000-0000-00000D000000}"/>
  </cellStyles>
  <dxfs count="5">
    <dxf>
      <fill>
        <patternFill>
          <bgColor indexed="10"/>
        </patternFill>
      </fill>
    </dxf>
    <dxf>
      <fill>
        <patternFill>
          <bgColor indexed="10"/>
        </patternFill>
      </fill>
    </dxf>
    <dxf>
      <fill>
        <patternFill>
          <bgColor indexed="10"/>
        </patternFill>
      </fill>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4"/>
      <tableStyleElement type="secondColumnStripe" dxfId="3"/>
    </tableStyle>
  </tableStyles>
  <colors>
    <mruColors>
      <color rgb="FF000000"/>
      <color rgb="FFD0CFCE"/>
      <color rgb="FF006600"/>
      <color rgb="FFF2F2F2"/>
      <color rgb="FF00FFFF"/>
      <color rgb="FF808080"/>
      <color rgb="FF1A0C45"/>
      <color rgb="FFF3F9FF"/>
      <color rgb="FFFFFFCC"/>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1" Type="http://schemas.openxmlformats.org/officeDocument/2006/relationships/hyperlink" Target="#INDEX!C6"/></Relationships>
</file>

<file path=xl/drawings/_rels/drawing4.xml.rels><?xml version="1.0" encoding="UTF-8" standalone="yes"?>
<Relationships xmlns="http://schemas.openxmlformats.org/package/2006/relationships"><Relationship Id="rId1" Type="http://schemas.openxmlformats.org/officeDocument/2006/relationships/hyperlink" Target="#INDEX!C6"/></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drawing1.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549232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1866900</xdr:colOff>
      <xdr:row>10</xdr:row>
      <xdr:rowOff>152400</xdr:rowOff>
    </xdr:from>
    <xdr:to>
      <xdr:col>12</xdr:col>
      <xdr:colOff>1188244</xdr:colOff>
      <xdr:row>21</xdr:row>
      <xdr:rowOff>57150</xdr:rowOff>
    </xdr:to>
    <xdr:sp macro="" textlink="">
      <xdr:nvSpPr>
        <xdr:cNvPr id="2" name="AutoShape 1">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3914775" y="3309938"/>
          <a:ext cx="9189245" cy="1895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01FS100\d01v1\Basel2\Transversal%20Risks\Reports\Disclosure\2022\202206\Final\Resubmission%2008122022\Quarterly%20Report%202nd%20quar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0fsr01\np3_prd\NP3_Tool\Results\202112%20-%20Crelan%20consolidated\Crelan%20Group's%202021%20Disclosure%20Report%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OV1"/>
      <sheetName val="KM1"/>
      <sheetName val="CC1"/>
      <sheetName val="CC2"/>
      <sheetName val="CCyB1"/>
      <sheetName val="CCyB2"/>
      <sheetName val="LRSum"/>
      <sheetName val="LRSpl"/>
      <sheetName val="LIQ1"/>
      <sheetName val="LIQB"/>
      <sheetName val="LIQ2"/>
      <sheetName val="CR1"/>
      <sheetName val="CR1A"/>
      <sheetName val="CQ1"/>
      <sheetName val="CQ3"/>
      <sheetName val="CQ4TOT"/>
      <sheetName val="CQ4ONperC"/>
      <sheetName val="CQ4OFFperC"/>
      <sheetName val="CQ5"/>
      <sheetName val="CR3"/>
      <sheetName val="CR4"/>
      <sheetName val="CR5"/>
      <sheetName val="CR6Tot"/>
      <sheetName val="CR6AIRBInvisible"/>
      <sheetName val="CR6FIRBInvisible"/>
      <sheetName val="CR7"/>
      <sheetName val="CR7AAIRB"/>
      <sheetName val="CR8"/>
      <sheetName val="CR9AIRBInvisible"/>
      <sheetName val="CR9FIRBInvisible"/>
      <sheetName val="CCR1"/>
      <sheetName val="CCR2"/>
      <sheetName val="CCR3"/>
      <sheetName val="CCR4AIRBInvisible"/>
      <sheetName val="CCR4FIRBInvisible"/>
      <sheetName val="CCR5"/>
      <sheetName val="CCR8"/>
      <sheetName val="SEC1"/>
      <sheetName val="SEC3"/>
      <sheetName val="SEC5"/>
      <sheetName val="MR1"/>
      <sheetName val="IRRBB1"/>
      <sheetName val="Covid1"/>
      <sheetName val="Covid2"/>
      <sheetName val="Covid3"/>
    </sheetNames>
    <sheetDataSet>
      <sheetData sheetId="0">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252">
          <cell r="A252" t="str">
            <v>Other countries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OV1"/>
      <sheetName val="KM1"/>
      <sheetName val="OVC"/>
      <sheetName val="OVA"/>
      <sheetName val="OVB"/>
      <sheetName val="LI1"/>
      <sheetName val="LI2"/>
      <sheetName val="LI3"/>
      <sheetName val="LIA"/>
      <sheetName val="LIB"/>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Q1"/>
      <sheetName val="CQ3"/>
      <sheetName val="CQ4TOT"/>
      <sheetName val="CQ4ONperC"/>
      <sheetName val="CQ4OFFperC"/>
      <sheetName val="CQ5"/>
      <sheetName val="CRC"/>
      <sheetName val="CR3"/>
      <sheetName val="CRD"/>
      <sheetName val="CR4"/>
      <sheetName val="CR5"/>
      <sheetName val="CRE"/>
      <sheetName val="CR6Tot"/>
      <sheetName val="CR6AIRBInvisible"/>
      <sheetName val="CR6FIRBInvisible"/>
      <sheetName val="CR6A"/>
      <sheetName val="CR7"/>
      <sheetName val="CR7AAIRB"/>
      <sheetName val="CR8"/>
      <sheetName val="CR9AIRBInvisible"/>
      <sheetName val="CR9FIRBInvisible"/>
      <sheetName val="CCRA"/>
      <sheetName val="CCR1"/>
      <sheetName val="CCR2"/>
      <sheetName val="CCR3"/>
      <sheetName val="CCR4AIRBInvisible"/>
      <sheetName val="CCR4FIRBInvisible"/>
      <sheetName val="CCR5"/>
      <sheetName val="CCR8"/>
      <sheetName val="SECA"/>
      <sheetName val="SEC1"/>
      <sheetName val="SEC3"/>
      <sheetName val="SEC5"/>
      <sheetName val="MRA"/>
      <sheetName val="MR1"/>
      <sheetName val="ORA"/>
      <sheetName val="OR1"/>
      <sheetName val="REMA"/>
      <sheetName val="REM1"/>
      <sheetName val="REM2"/>
      <sheetName val="REM3"/>
      <sheetName val="REM4"/>
      <sheetName val="REM5"/>
      <sheetName val="AE1"/>
      <sheetName val="AE2"/>
      <sheetName val="AE3"/>
      <sheetName val="AE4"/>
      <sheetName val="CR6AIRB--1"/>
      <sheetName val="CR6AIRB--2"/>
      <sheetName val="CR6AIRB--3"/>
      <sheetName val="CR6AIRB--4"/>
      <sheetName val="CR6AIRB--5"/>
      <sheetName val="CR9AIRB--1"/>
      <sheetName val="CR9AIRB--2"/>
      <sheetName val="CR9AIRB--3"/>
      <sheetName val="CR9AIRB--4"/>
      <sheetName val="CR9AIRB--5"/>
      <sheetName val="IRRBB1"/>
      <sheetName val="IRRBBA"/>
      <sheetName val="Covid1"/>
      <sheetName val="Covid2"/>
      <sheetName val="Covid3"/>
    </sheetNames>
    <sheetDataSet>
      <sheetData sheetId="0">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252">
          <cell r="A252" t="str">
            <v>Other countries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4.4"/>
  <cols>
    <col min="1" max="1" width="54.5546875" bestFit="1" customWidth="1"/>
  </cols>
  <sheetData>
    <row r="1" spans="1:2">
      <c r="A1" t="s">
        <v>764</v>
      </c>
      <c r="B1" t="s">
        <v>708</v>
      </c>
    </row>
    <row r="3" spans="1:2">
      <c r="A3" t="s">
        <v>777</v>
      </c>
      <c r="B3" t="s">
        <v>778</v>
      </c>
    </row>
    <row r="4" spans="1:2">
      <c r="A4" t="s">
        <v>779</v>
      </c>
      <c r="B4" t="s">
        <v>780</v>
      </c>
    </row>
    <row r="5" spans="1:2">
      <c r="A5" t="s">
        <v>781</v>
      </c>
      <c r="B5" t="s">
        <v>782</v>
      </c>
    </row>
    <row r="6" spans="1:2">
      <c r="A6" t="s">
        <v>783</v>
      </c>
      <c r="B6" t="s">
        <v>784</v>
      </c>
    </row>
    <row r="7" spans="1:2">
      <c r="A7" t="s">
        <v>785</v>
      </c>
      <c r="B7" t="s">
        <v>786</v>
      </c>
    </row>
    <row r="8" spans="1:2">
      <c r="A8" t="s">
        <v>787</v>
      </c>
      <c r="B8" t="s">
        <v>788</v>
      </c>
    </row>
    <row r="9" spans="1:2">
      <c r="A9" t="s">
        <v>789</v>
      </c>
      <c r="B9" t="s">
        <v>790</v>
      </c>
    </row>
    <row r="10" spans="1:2">
      <c r="A10" t="s">
        <v>791</v>
      </c>
      <c r="B10" t="s">
        <v>792</v>
      </c>
    </row>
    <row r="11" spans="1:2">
      <c r="A11" t="s">
        <v>793</v>
      </c>
      <c r="B11" t="s">
        <v>794</v>
      </c>
    </row>
    <row r="12" spans="1:2">
      <c r="A12" t="s">
        <v>795</v>
      </c>
      <c r="B12" t="s">
        <v>796</v>
      </c>
    </row>
    <row r="13" spans="1:2">
      <c r="A13" t="s">
        <v>797</v>
      </c>
      <c r="B13" t="s">
        <v>798</v>
      </c>
    </row>
    <row r="14" spans="1:2">
      <c r="A14" t="s">
        <v>799</v>
      </c>
      <c r="B14" t="s">
        <v>800</v>
      </c>
    </row>
    <row r="15" spans="1:2">
      <c r="A15" t="s">
        <v>801</v>
      </c>
      <c r="B15" t="s">
        <v>802</v>
      </c>
    </row>
    <row r="16" spans="1:2">
      <c r="A16" t="s">
        <v>803</v>
      </c>
      <c r="B16" t="s">
        <v>804</v>
      </c>
    </row>
    <row r="17" spans="1:2">
      <c r="A17" t="s">
        <v>805</v>
      </c>
      <c r="B17" t="s">
        <v>806</v>
      </c>
    </row>
    <row r="18" spans="1:2">
      <c r="A18" t="s">
        <v>807</v>
      </c>
      <c r="B18" t="s">
        <v>808</v>
      </c>
    </row>
    <row r="19" spans="1:2">
      <c r="A19" t="s">
        <v>809</v>
      </c>
      <c r="B19" t="s">
        <v>810</v>
      </c>
    </row>
    <row r="20" spans="1:2">
      <c r="A20" t="s">
        <v>811</v>
      </c>
      <c r="B20" t="s">
        <v>812</v>
      </c>
    </row>
    <row r="21" spans="1:2">
      <c r="A21" t="s">
        <v>813</v>
      </c>
      <c r="B21" t="s">
        <v>814</v>
      </c>
    </row>
    <row r="22" spans="1:2">
      <c r="A22" t="s">
        <v>815</v>
      </c>
      <c r="B22" t="s">
        <v>816</v>
      </c>
    </row>
    <row r="23" spans="1:2">
      <c r="A23" t="s">
        <v>817</v>
      </c>
      <c r="B23" t="s">
        <v>818</v>
      </c>
    </row>
    <row r="24" spans="1:2">
      <c r="A24" t="s">
        <v>819</v>
      </c>
      <c r="B24" t="s">
        <v>820</v>
      </c>
    </row>
    <row r="25" spans="1:2">
      <c r="A25" t="s">
        <v>821</v>
      </c>
      <c r="B25" t="s">
        <v>822</v>
      </c>
    </row>
    <row r="26" spans="1:2">
      <c r="A26" t="s">
        <v>823</v>
      </c>
      <c r="B26" t="s">
        <v>824</v>
      </c>
    </row>
    <row r="27" spans="1:2">
      <c r="A27" t="s">
        <v>825</v>
      </c>
      <c r="B27" t="s">
        <v>826</v>
      </c>
    </row>
    <row r="28" spans="1:2">
      <c r="A28" t="s">
        <v>827</v>
      </c>
      <c r="B28" t="s">
        <v>828</v>
      </c>
    </row>
    <row r="29" spans="1:2">
      <c r="A29" t="s">
        <v>829</v>
      </c>
      <c r="B29" t="s">
        <v>830</v>
      </c>
    </row>
    <row r="30" spans="1:2">
      <c r="A30" t="s">
        <v>831</v>
      </c>
      <c r="B30" t="s">
        <v>832</v>
      </c>
    </row>
    <row r="31" spans="1:2">
      <c r="A31" t="s">
        <v>833</v>
      </c>
      <c r="B31" t="s">
        <v>834</v>
      </c>
    </row>
    <row r="32" spans="1:2">
      <c r="A32" t="s">
        <v>835</v>
      </c>
      <c r="B32" t="s">
        <v>836</v>
      </c>
    </row>
    <row r="33" spans="1:2">
      <c r="A33" t="s">
        <v>837</v>
      </c>
      <c r="B33" t="s">
        <v>838</v>
      </c>
    </row>
    <row r="34" spans="1:2">
      <c r="A34" t="s">
        <v>839</v>
      </c>
      <c r="B34" t="s">
        <v>840</v>
      </c>
    </row>
    <row r="35" spans="1:2">
      <c r="A35" t="s">
        <v>841</v>
      </c>
      <c r="B35" t="s">
        <v>842</v>
      </c>
    </row>
    <row r="36" spans="1:2">
      <c r="A36" t="s">
        <v>843</v>
      </c>
      <c r="B36" t="s">
        <v>844</v>
      </c>
    </row>
    <row r="37" spans="1:2">
      <c r="A37" t="s">
        <v>845</v>
      </c>
      <c r="B37" t="s">
        <v>846</v>
      </c>
    </row>
    <row r="38" spans="1:2">
      <c r="A38" t="s">
        <v>847</v>
      </c>
      <c r="B38" t="s">
        <v>848</v>
      </c>
    </row>
    <row r="39" spans="1:2">
      <c r="A39" t="s">
        <v>849</v>
      </c>
      <c r="B39" t="s">
        <v>850</v>
      </c>
    </row>
    <row r="40" spans="1:2">
      <c r="A40" t="s">
        <v>851</v>
      </c>
      <c r="B40" t="s">
        <v>852</v>
      </c>
    </row>
    <row r="41" spans="1:2">
      <c r="A41" t="s">
        <v>853</v>
      </c>
      <c r="B41" t="s">
        <v>854</v>
      </c>
    </row>
    <row r="42" spans="1:2">
      <c r="A42" t="s">
        <v>855</v>
      </c>
      <c r="B42" t="s">
        <v>856</v>
      </c>
    </row>
    <row r="43" spans="1:2">
      <c r="A43" t="s">
        <v>857</v>
      </c>
      <c r="B43" t="s">
        <v>858</v>
      </c>
    </row>
    <row r="44" spans="1:2">
      <c r="A44" t="s">
        <v>859</v>
      </c>
      <c r="B44" t="s">
        <v>860</v>
      </c>
    </row>
    <row r="45" spans="1:2">
      <c r="A45" t="s">
        <v>861</v>
      </c>
      <c r="B45" t="s">
        <v>862</v>
      </c>
    </row>
    <row r="46" spans="1:2">
      <c r="A46" t="s">
        <v>863</v>
      </c>
      <c r="B46" t="s">
        <v>864</v>
      </c>
    </row>
    <row r="47" spans="1:2">
      <c r="A47" t="s">
        <v>865</v>
      </c>
      <c r="B47" t="s">
        <v>866</v>
      </c>
    </row>
    <row r="48" spans="1:2">
      <c r="A48" t="s">
        <v>867</v>
      </c>
      <c r="B48" t="s">
        <v>868</v>
      </c>
    </row>
    <row r="49" spans="1:2">
      <c r="A49" t="s">
        <v>869</v>
      </c>
      <c r="B49" t="s">
        <v>870</v>
      </c>
    </row>
    <row r="50" spans="1:2">
      <c r="A50" t="s">
        <v>871</v>
      </c>
      <c r="B50" t="s">
        <v>872</v>
      </c>
    </row>
    <row r="51" spans="1:2">
      <c r="A51" t="s">
        <v>873</v>
      </c>
      <c r="B51" t="s">
        <v>874</v>
      </c>
    </row>
    <row r="52" spans="1:2">
      <c r="A52" t="s">
        <v>875</v>
      </c>
      <c r="B52" t="s">
        <v>876</v>
      </c>
    </row>
    <row r="53" spans="1:2">
      <c r="A53" t="s">
        <v>877</v>
      </c>
      <c r="B53" t="s">
        <v>878</v>
      </c>
    </row>
    <row r="54" spans="1:2">
      <c r="A54" t="s">
        <v>879</v>
      </c>
      <c r="B54" t="s">
        <v>880</v>
      </c>
    </row>
    <row r="55" spans="1:2">
      <c r="A55" t="s">
        <v>881</v>
      </c>
      <c r="B55" t="s">
        <v>882</v>
      </c>
    </row>
    <row r="56" spans="1:2">
      <c r="A56" t="s">
        <v>883</v>
      </c>
      <c r="B56" t="s">
        <v>884</v>
      </c>
    </row>
    <row r="57" spans="1:2">
      <c r="A57" t="s">
        <v>885</v>
      </c>
      <c r="B57" t="s">
        <v>886</v>
      </c>
    </row>
    <row r="58" spans="1:2">
      <c r="A58" t="s">
        <v>887</v>
      </c>
      <c r="B58" t="s">
        <v>888</v>
      </c>
    </row>
    <row r="59" spans="1:2">
      <c r="A59" t="s">
        <v>889</v>
      </c>
      <c r="B59" t="s">
        <v>890</v>
      </c>
    </row>
    <row r="60" spans="1:2">
      <c r="A60" t="s">
        <v>891</v>
      </c>
      <c r="B60" t="s">
        <v>892</v>
      </c>
    </row>
    <row r="61" spans="1:2">
      <c r="A61" t="s">
        <v>893</v>
      </c>
      <c r="B61" t="s">
        <v>894</v>
      </c>
    </row>
    <row r="62" spans="1:2">
      <c r="A62" t="s">
        <v>895</v>
      </c>
      <c r="B62" t="s">
        <v>896</v>
      </c>
    </row>
    <row r="63" spans="1:2">
      <c r="A63" t="s">
        <v>897</v>
      </c>
      <c r="B63" t="s">
        <v>898</v>
      </c>
    </row>
    <row r="64" spans="1:2">
      <c r="A64" t="s">
        <v>899</v>
      </c>
      <c r="B64" t="s">
        <v>900</v>
      </c>
    </row>
    <row r="65" spans="1:2">
      <c r="A65" t="s">
        <v>901</v>
      </c>
      <c r="B65" t="s">
        <v>902</v>
      </c>
    </row>
    <row r="66" spans="1:2">
      <c r="A66" t="s">
        <v>903</v>
      </c>
      <c r="B66" t="s">
        <v>904</v>
      </c>
    </row>
    <row r="67" spans="1:2">
      <c r="A67" t="s">
        <v>905</v>
      </c>
      <c r="B67" t="s">
        <v>906</v>
      </c>
    </row>
    <row r="68" spans="1:2">
      <c r="A68" t="s">
        <v>907</v>
      </c>
      <c r="B68" t="s">
        <v>908</v>
      </c>
    </row>
    <row r="69" spans="1:2">
      <c r="A69" t="s">
        <v>909</v>
      </c>
      <c r="B69" t="s">
        <v>910</v>
      </c>
    </row>
    <row r="70" spans="1:2">
      <c r="A70" t="s">
        <v>911</v>
      </c>
      <c r="B70" t="s">
        <v>912</v>
      </c>
    </row>
    <row r="71" spans="1:2">
      <c r="A71" t="s">
        <v>913</v>
      </c>
      <c r="B71" t="s">
        <v>914</v>
      </c>
    </row>
    <row r="72" spans="1:2">
      <c r="A72" t="s">
        <v>915</v>
      </c>
      <c r="B72" t="s">
        <v>916</v>
      </c>
    </row>
    <row r="73" spans="1:2">
      <c r="A73" t="s">
        <v>917</v>
      </c>
      <c r="B73" t="s">
        <v>918</v>
      </c>
    </row>
    <row r="74" spans="1:2">
      <c r="A74" t="s">
        <v>919</v>
      </c>
      <c r="B74" t="s">
        <v>920</v>
      </c>
    </row>
    <row r="75" spans="1:2">
      <c r="A75" t="s">
        <v>921</v>
      </c>
      <c r="B75" t="s">
        <v>922</v>
      </c>
    </row>
    <row r="76" spans="1:2">
      <c r="A76" t="s">
        <v>923</v>
      </c>
      <c r="B76" t="s">
        <v>924</v>
      </c>
    </row>
    <row r="77" spans="1:2">
      <c r="A77" t="s">
        <v>925</v>
      </c>
      <c r="B77" t="s">
        <v>926</v>
      </c>
    </row>
    <row r="78" spans="1:2">
      <c r="A78" t="s">
        <v>927</v>
      </c>
      <c r="B78" t="s">
        <v>928</v>
      </c>
    </row>
    <row r="79" spans="1:2">
      <c r="A79" t="s">
        <v>929</v>
      </c>
      <c r="B79" t="s">
        <v>930</v>
      </c>
    </row>
    <row r="80" spans="1:2">
      <c r="A80" t="s">
        <v>931</v>
      </c>
      <c r="B80" t="s">
        <v>932</v>
      </c>
    </row>
    <row r="81" spans="1:2">
      <c r="A81" t="s">
        <v>933</v>
      </c>
      <c r="B81" t="s">
        <v>934</v>
      </c>
    </row>
    <row r="82" spans="1:2">
      <c r="A82" t="s">
        <v>935</v>
      </c>
      <c r="B82" t="s">
        <v>936</v>
      </c>
    </row>
    <row r="83" spans="1:2">
      <c r="A83" t="s">
        <v>937</v>
      </c>
      <c r="B83" t="s">
        <v>938</v>
      </c>
    </row>
    <row r="84" spans="1:2">
      <c r="A84" t="s">
        <v>939</v>
      </c>
      <c r="B84" t="s">
        <v>940</v>
      </c>
    </row>
    <row r="85" spans="1:2">
      <c r="A85" t="s">
        <v>941</v>
      </c>
      <c r="B85" t="s">
        <v>942</v>
      </c>
    </row>
    <row r="86" spans="1:2">
      <c r="A86" t="s">
        <v>943</v>
      </c>
      <c r="B86" t="s">
        <v>944</v>
      </c>
    </row>
    <row r="87" spans="1:2">
      <c r="A87" t="s">
        <v>945</v>
      </c>
      <c r="B87" t="s">
        <v>946</v>
      </c>
    </row>
    <row r="88" spans="1:2">
      <c r="A88" t="s">
        <v>947</v>
      </c>
      <c r="B88" t="s">
        <v>948</v>
      </c>
    </row>
    <row r="89" spans="1:2">
      <c r="A89" t="s">
        <v>949</v>
      </c>
      <c r="B89" t="s">
        <v>950</v>
      </c>
    </row>
    <row r="90" spans="1:2">
      <c r="A90" t="s">
        <v>951</v>
      </c>
      <c r="B90" t="s">
        <v>952</v>
      </c>
    </row>
    <row r="91" spans="1:2">
      <c r="A91" t="s">
        <v>953</v>
      </c>
      <c r="B91" t="s">
        <v>954</v>
      </c>
    </row>
    <row r="92" spans="1:2">
      <c r="A92" t="s">
        <v>955</v>
      </c>
      <c r="B92" t="s">
        <v>956</v>
      </c>
    </row>
    <row r="93" spans="1:2">
      <c r="A93" t="s">
        <v>957</v>
      </c>
      <c r="B93" t="s">
        <v>958</v>
      </c>
    </row>
    <row r="94" spans="1:2">
      <c r="A94" t="s">
        <v>959</v>
      </c>
      <c r="B94" t="s">
        <v>960</v>
      </c>
    </row>
    <row r="95" spans="1:2">
      <c r="A95" t="s">
        <v>961</v>
      </c>
      <c r="B95" t="s">
        <v>962</v>
      </c>
    </row>
    <row r="96" spans="1:2">
      <c r="A96" t="s">
        <v>963</v>
      </c>
      <c r="B96" t="s">
        <v>964</v>
      </c>
    </row>
    <row r="97" spans="1:2">
      <c r="A97" t="s">
        <v>965</v>
      </c>
      <c r="B97" t="s">
        <v>966</v>
      </c>
    </row>
    <row r="98" spans="1:2">
      <c r="A98" t="s">
        <v>967</v>
      </c>
      <c r="B98" t="s">
        <v>968</v>
      </c>
    </row>
    <row r="99" spans="1:2">
      <c r="A99" t="s">
        <v>969</v>
      </c>
      <c r="B99" t="s">
        <v>970</v>
      </c>
    </row>
    <row r="100" spans="1:2">
      <c r="A100" t="s">
        <v>971</v>
      </c>
      <c r="B100" t="s">
        <v>972</v>
      </c>
    </row>
    <row r="101" spans="1:2">
      <c r="A101" t="s">
        <v>973</v>
      </c>
      <c r="B101" t="s">
        <v>974</v>
      </c>
    </row>
    <row r="102" spans="1:2">
      <c r="A102" t="s">
        <v>975</v>
      </c>
      <c r="B102" t="s">
        <v>976</v>
      </c>
    </row>
    <row r="103" spans="1:2">
      <c r="A103" t="s">
        <v>977</v>
      </c>
      <c r="B103" t="s">
        <v>978</v>
      </c>
    </row>
    <row r="104" spans="1:2">
      <c r="A104" t="s">
        <v>979</v>
      </c>
      <c r="B104" t="s">
        <v>980</v>
      </c>
    </row>
    <row r="105" spans="1:2">
      <c r="A105" t="s">
        <v>981</v>
      </c>
      <c r="B105" t="s">
        <v>982</v>
      </c>
    </row>
    <row r="106" spans="1:2">
      <c r="A106" t="s">
        <v>983</v>
      </c>
      <c r="B106" t="s">
        <v>984</v>
      </c>
    </row>
    <row r="107" spans="1:2">
      <c r="A107" t="s">
        <v>985</v>
      </c>
      <c r="B107" t="s">
        <v>986</v>
      </c>
    </row>
    <row r="108" spans="1:2">
      <c r="A108" t="s">
        <v>987</v>
      </c>
      <c r="B108" t="s">
        <v>988</v>
      </c>
    </row>
    <row r="109" spans="1:2">
      <c r="A109" t="s">
        <v>989</v>
      </c>
      <c r="B109" t="s">
        <v>990</v>
      </c>
    </row>
    <row r="110" spans="1:2">
      <c r="A110" t="s">
        <v>991</v>
      </c>
      <c r="B110" t="s">
        <v>992</v>
      </c>
    </row>
    <row r="111" spans="1:2">
      <c r="A111" t="s">
        <v>993</v>
      </c>
      <c r="B111" t="s">
        <v>994</v>
      </c>
    </row>
    <row r="112" spans="1:2">
      <c r="A112" t="s">
        <v>995</v>
      </c>
      <c r="B112" t="s">
        <v>996</v>
      </c>
    </row>
    <row r="113" spans="1:2">
      <c r="A113" t="s">
        <v>997</v>
      </c>
      <c r="B113" t="s">
        <v>998</v>
      </c>
    </row>
    <row r="114" spans="1:2">
      <c r="A114" t="s">
        <v>999</v>
      </c>
      <c r="B114" t="s">
        <v>1000</v>
      </c>
    </row>
    <row r="115" spans="1:2">
      <c r="A115" t="s">
        <v>1001</v>
      </c>
      <c r="B115" t="s">
        <v>1002</v>
      </c>
    </row>
    <row r="116" spans="1:2">
      <c r="A116" t="s">
        <v>1003</v>
      </c>
      <c r="B116" t="s">
        <v>1004</v>
      </c>
    </row>
    <row r="117" spans="1:2">
      <c r="A117" t="s">
        <v>1005</v>
      </c>
      <c r="B117" t="s">
        <v>1006</v>
      </c>
    </row>
    <row r="118" spans="1:2">
      <c r="A118" t="s">
        <v>1007</v>
      </c>
      <c r="B118" t="s">
        <v>1008</v>
      </c>
    </row>
    <row r="119" spans="1:2">
      <c r="A119" t="s">
        <v>1009</v>
      </c>
      <c r="B119" t="s">
        <v>1010</v>
      </c>
    </row>
    <row r="120" spans="1:2">
      <c r="A120" t="s">
        <v>1011</v>
      </c>
      <c r="B120" t="s">
        <v>1012</v>
      </c>
    </row>
    <row r="121" spans="1:2">
      <c r="A121" t="s">
        <v>1013</v>
      </c>
      <c r="B121" t="s">
        <v>1014</v>
      </c>
    </row>
    <row r="122" spans="1:2">
      <c r="A122" t="s">
        <v>1015</v>
      </c>
      <c r="B122" t="s">
        <v>1016</v>
      </c>
    </row>
    <row r="123" spans="1:2">
      <c r="A123" t="s">
        <v>1017</v>
      </c>
      <c r="B123" t="s">
        <v>1018</v>
      </c>
    </row>
    <row r="124" spans="1:2">
      <c r="A124" t="s">
        <v>1019</v>
      </c>
      <c r="B124" t="s">
        <v>1020</v>
      </c>
    </row>
    <row r="125" spans="1:2">
      <c r="A125" t="s">
        <v>1021</v>
      </c>
      <c r="B125" t="s">
        <v>1022</v>
      </c>
    </row>
    <row r="126" spans="1:2">
      <c r="A126" t="s">
        <v>1023</v>
      </c>
      <c r="B126" t="s">
        <v>1024</v>
      </c>
    </row>
    <row r="127" spans="1:2">
      <c r="A127" t="s">
        <v>1025</v>
      </c>
      <c r="B127" t="s">
        <v>1026</v>
      </c>
    </row>
    <row r="128" spans="1:2">
      <c r="A128" t="s">
        <v>1027</v>
      </c>
      <c r="B128" t="s">
        <v>1028</v>
      </c>
    </row>
    <row r="129" spans="1:2">
      <c r="A129" t="s">
        <v>1029</v>
      </c>
      <c r="B129" t="s">
        <v>1030</v>
      </c>
    </row>
    <row r="130" spans="1:2">
      <c r="A130" t="s">
        <v>1031</v>
      </c>
      <c r="B130" t="s">
        <v>1032</v>
      </c>
    </row>
    <row r="131" spans="1:2">
      <c r="A131" t="s">
        <v>1033</v>
      </c>
      <c r="B131" t="s">
        <v>1034</v>
      </c>
    </row>
    <row r="132" spans="1:2">
      <c r="A132" t="s">
        <v>1035</v>
      </c>
      <c r="B132" t="s">
        <v>1036</v>
      </c>
    </row>
    <row r="133" spans="1:2">
      <c r="A133" t="s">
        <v>1037</v>
      </c>
      <c r="B133" t="s">
        <v>1038</v>
      </c>
    </row>
    <row r="134" spans="1:2">
      <c r="A134" t="s">
        <v>1039</v>
      </c>
      <c r="B134" t="s">
        <v>1040</v>
      </c>
    </row>
    <row r="135" spans="1:2">
      <c r="A135" t="s">
        <v>1041</v>
      </c>
      <c r="B135" t="s">
        <v>1042</v>
      </c>
    </row>
    <row r="136" spans="1:2">
      <c r="A136" t="s">
        <v>1043</v>
      </c>
      <c r="B136" t="s">
        <v>1044</v>
      </c>
    </row>
    <row r="137" spans="1:2">
      <c r="A137" t="s">
        <v>1045</v>
      </c>
      <c r="B137" t="s">
        <v>1046</v>
      </c>
    </row>
    <row r="138" spans="1:2">
      <c r="A138" t="s">
        <v>1047</v>
      </c>
      <c r="B138" t="s">
        <v>1048</v>
      </c>
    </row>
    <row r="139" spans="1:2">
      <c r="A139" t="s">
        <v>1049</v>
      </c>
      <c r="B139" t="s">
        <v>1050</v>
      </c>
    </row>
    <row r="140" spans="1:2">
      <c r="A140" t="s">
        <v>1051</v>
      </c>
      <c r="B140" t="s">
        <v>1052</v>
      </c>
    </row>
    <row r="141" spans="1:2">
      <c r="A141" t="s">
        <v>1053</v>
      </c>
      <c r="B141" t="s">
        <v>1054</v>
      </c>
    </row>
    <row r="142" spans="1:2">
      <c r="A142" t="s">
        <v>1055</v>
      </c>
      <c r="B142" t="s">
        <v>1056</v>
      </c>
    </row>
    <row r="143" spans="1:2">
      <c r="A143" t="s">
        <v>1057</v>
      </c>
      <c r="B143" t="s">
        <v>1058</v>
      </c>
    </row>
    <row r="144" spans="1:2">
      <c r="A144" t="s">
        <v>1059</v>
      </c>
      <c r="B144" t="s">
        <v>1060</v>
      </c>
    </row>
    <row r="145" spans="1:2">
      <c r="A145" t="s">
        <v>1061</v>
      </c>
      <c r="B145" t="s">
        <v>1062</v>
      </c>
    </row>
    <row r="146" spans="1:2">
      <c r="A146" t="s">
        <v>1063</v>
      </c>
      <c r="B146" t="s">
        <v>1064</v>
      </c>
    </row>
    <row r="147" spans="1:2">
      <c r="A147" t="s">
        <v>1065</v>
      </c>
      <c r="B147" t="s">
        <v>1066</v>
      </c>
    </row>
    <row r="148" spans="1:2">
      <c r="A148" t="s">
        <v>1067</v>
      </c>
      <c r="B148" t="s">
        <v>1068</v>
      </c>
    </row>
    <row r="149" spans="1:2">
      <c r="A149" t="s">
        <v>1069</v>
      </c>
      <c r="B149" t="s">
        <v>1070</v>
      </c>
    </row>
    <row r="150" spans="1:2">
      <c r="A150" t="s">
        <v>1071</v>
      </c>
      <c r="B150" t="s">
        <v>1072</v>
      </c>
    </row>
    <row r="151" spans="1:2">
      <c r="A151" t="s">
        <v>1073</v>
      </c>
      <c r="B151" t="s">
        <v>1074</v>
      </c>
    </row>
    <row r="152" spans="1:2">
      <c r="A152" t="s">
        <v>1075</v>
      </c>
      <c r="B152" t="s">
        <v>1076</v>
      </c>
    </row>
    <row r="153" spans="1:2">
      <c r="A153" t="s">
        <v>1077</v>
      </c>
      <c r="B153" t="s">
        <v>1078</v>
      </c>
    </row>
    <row r="154" spans="1:2">
      <c r="A154" t="s">
        <v>1079</v>
      </c>
      <c r="B154" t="s">
        <v>1080</v>
      </c>
    </row>
    <row r="155" spans="1:2">
      <c r="A155" t="s">
        <v>1081</v>
      </c>
      <c r="B155" t="s">
        <v>1082</v>
      </c>
    </row>
    <row r="156" spans="1:2">
      <c r="A156" t="s">
        <v>1083</v>
      </c>
      <c r="B156" t="s">
        <v>1084</v>
      </c>
    </row>
    <row r="157" spans="1:2">
      <c r="A157" t="s">
        <v>1085</v>
      </c>
      <c r="B157" t="s">
        <v>1086</v>
      </c>
    </row>
    <row r="158" spans="1:2">
      <c r="A158" t="s">
        <v>1087</v>
      </c>
      <c r="B158" t="s">
        <v>1088</v>
      </c>
    </row>
    <row r="159" spans="1:2">
      <c r="A159" t="s">
        <v>1089</v>
      </c>
      <c r="B159" t="s">
        <v>1090</v>
      </c>
    </row>
    <row r="160" spans="1:2">
      <c r="A160" t="s">
        <v>1091</v>
      </c>
      <c r="B160" t="s">
        <v>1092</v>
      </c>
    </row>
    <row r="161" spans="1:2">
      <c r="A161" t="s">
        <v>1093</v>
      </c>
      <c r="B161" t="s">
        <v>1094</v>
      </c>
    </row>
    <row r="162" spans="1:2">
      <c r="A162" t="s">
        <v>1095</v>
      </c>
      <c r="B162" t="s">
        <v>1096</v>
      </c>
    </row>
    <row r="163" spans="1:2">
      <c r="A163" t="s">
        <v>1097</v>
      </c>
      <c r="B163" t="s">
        <v>1098</v>
      </c>
    </row>
    <row r="164" spans="1:2">
      <c r="A164" t="s">
        <v>1099</v>
      </c>
      <c r="B164" t="s">
        <v>1100</v>
      </c>
    </row>
    <row r="165" spans="1:2">
      <c r="A165" t="s">
        <v>1101</v>
      </c>
      <c r="B165" t="s">
        <v>1102</v>
      </c>
    </row>
    <row r="166" spans="1:2">
      <c r="A166" t="s">
        <v>1103</v>
      </c>
      <c r="B166" t="s">
        <v>1104</v>
      </c>
    </row>
    <row r="167" spans="1:2">
      <c r="A167" t="s">
        <v>1105</v>
      </c>
      <c r="B167" t="s">
        <v>1106</v>
      </c>
    </row>
    <row r="168" spans="1:2">
      <c r="A168" t="s">
        <v>1107</v>
      </c>
      <c r="B168" t="s">
        <v>1108</v>
      </c>
    </row>
    <row r="169" spans="1:2">
      <c r="A169" t="s">
        <v>1109</v>
      </c>
      <c r="B169" t="s">
        <v>1110</v>
      </c>
    </row>
    <row r="170" spans="1:2">
      <c r="A170" t="s">
        <v>1111</v>
      </c>
      <c r="B170" t="s">
        <v>1112</v>
      </c>
    </row>
    <row r="171" spans="1:2">
      <c r="A171" t="s">
        <v>1113</v>
      </c>
      <c r="B171" t="s">
        <v>1114</v>
      </c>
    </row>
    <row r="172" spans="1:2">
      <c r="A172" t="s">
        <v>1115</v>
      </c>
      <c r="B172" t="s">
        <v>1116</v>
      </c>
    </row>
    <row r="173" spans="1:2">
      <c r="A173" t="s">
        <v>1117</v>
      </c>
      <c r="B173" t="s">
        <v>1118</v>
      </c>
    </row>
    <row r="174" spans="1:2">
      <c r="A174" t="s">
        <v>1119</v>
      </c>
      <c r="B174" t="s">
        <v>1120</v>
      </c>
    </row>
    <row r="175" spans="1:2">
      <c r="A175" t="s">
        <v>1121</v>
      </c>
      <c r="B175" t="s">
        <v>1122</v>
      </c>
    </row>
    <row r="176" spans="1:2">
      <c r="A176" t="s">
        <v>1123</v>
      </c>
      <c r="B176" t="s">
        <v>1124</v>
      </c>
    </row>
    <row r="177" spans="1:2">
      <c r="A177" t="s">
        <v>1125</v>
      </c>
      <c r="B177" t="s">
        <v>1126</v>
      </c>
    </row>
    <row r="178" spans="1:2">
      <c r="A178" t="s">
        <v>1127</v>
      </c>
      <c r="B178" t="s">
        <v>1128</v>
      </c>
    </row>
    <row r="179" spans="1:2">
      <c r="A179" t="s">
        <v>1129</v>
      </c>
      <c r="B179" t="s">
        <v>1130</v>
      </c>
    </row>
    <row r="180" spans="1:2">
      <c r="A180" t="s">
        <v>1131</v>
      </c>
      <c r="B180" t="s">
        <v>1132</v>
      </c>
    </row>
    <row r="181" spans="1:2">
      <c r="A181" t="s">
        <v>1133</v>
      </c>
      <c r="B181" t="s">
        <v>1134</v>
      </c>
    </row>
    <row r="182" spans="1:2">
      <c r="A182" t="s">
        <v>1135</v>
      </c>
      <c r="B182" t="s">
        <v>1136</v>
      </c>
    </row>
    <row r="183" spans="1:2">
      <c r="A183" t="s">
        <v>1137</v>
      </c>
      <c r="B183" t="s">
        <v>1138</v>
      </c>
    </row>
    <row r="184" spans="1:2">
      <c r="A184" t="s">
        <v>1139</v>
      </c>
      <c r="B184" t="s">
        <v>1140</v>
      </c>
    </row>
    <row r="185" spans="1:2">
      <c r="A185" t="s">
        <v>1141</v>
      </c>
      <c r="B185" t="s">
        <v>1142</v>
      </c>
    </row>
    <row r="186" spans="1:2">
      <c r="A186" t="s">
        <v>1143</v>
      </c>
      <c r="B186" t="s">
        <v>1144</v>
      </c>
    </row>
    <row r="187" spans="1:2">
      <c r="A187" t="s">
        <v>1145</v>
      </c>
      <c r="B187" t="s">
        <v>1146</v>
      </c>
    </row>
    <row r="188" spans="1:2">
      <c r="A188" t="s">
        <v>1147</v>
      </c>
      <c r="B188" t="s">
        <v>1148</v>
      </c>
    </row>
    <row r="189" spans="1:2">
      <c r="A189" t="s">
        <v>1149</v>
      </c>
      <c r="B189" t="s">
        <v>1150</v>
      </c>
    </row>
    <row r="190" spans="1:2">
      <c r="A190" t="s">
        <v>1151</v>
      </c>
      <c r="B190" t="s">
        <v>1152</v>
      </c>
    </row>
    <row r="191" spans="1:2">
      <c r="A191" t="s">
        <v>1153</v>
      </c>
      <c r="B191" t="s">
        <v>1154</v>
      </c>
    </row>
    <row r="192" spans="1:2">
      <c r="A192" t="s">
        <v>1155</v>
      </c>
      <c r="B192" t="s">
        <v>1156</v>
      </c>
    </row>
    <row r="193" spans="1:2">
      <c r="A193" t="s">
        <v>1157</v>
      </c>
      <c r="B193" t="s">
        <v>1158</v>
      </c>
    </row>
    <row r="194" spans="1:2">
      <c r="A194" t="s">
        <v>1159</v>
      </c>
      <c r="B194" t="s">
        <v>1160</v>
      </c>
    </row>
    <row r="195" spans="1:2">
      <c r="A195" t="s">
        <v>1161</v>
      </c>
      <c r="B195" t="s">
        <v>1162</v>
      </c>
    </row>
    <row r="196" spans="1:2">
      <c r="A196" t="s">
        <v>1163</v>
      </c>
      <c r="B196" t="s">
        <v>1164</v>
      </c>
    </row>
    <row r="197" spans="1:2">
      <c r="A197" t="s">
        <v>1165</v>
      </c>
      <c r="B197" t="s">
        <v>1166</v>
      </c>
    </row>
    <row r="198" spans="1:2">
      <c r="A198" t="s">
        <v>1167</v>
      </c>
      <c r="B198" t="s">
        <v>1168</v>
      </c>
    </row>
    <row r="199" spans="1:2">
      <c r="A199" t="s">
        <v>1169</v>
      </c>
      <c r="B199" t="s">
        <v>1170</v>
      </c>
    </row>
    <row r="200" spans="1:2">
      <c r="A200" t="s">
        <v>1171</v>
      </c>
      <c r="B200" t="s">
        <v>1172</v>
      </c>
    </row>
    <row r="201" spans="1:2">
      <c r="A201" t="s">
        <v>1173</v>
      </c>
      <c r="B201" t="s">
        <v>1174</v>
      </c>
    </row>
    <row r="202" spans="1:2">
      <c r="A202" t="s">
        <v>1175</v>
      </c>
      <c r="B202" t="s">
        <v>1176</v>
      </c>
    </row>
    <row r="203" spans="1:2">
      <c r="A203" t="s">
        <v>1177</v>
      </c>
      <c r="B203" t="s">
        <v>1178</v>
      </c>
    </row>
    <row r="204" spans="1:2">
      <c r="A204" t="s">
        <v>1179</v>
      </c>
      <c r="B204" t="s">
        <v>1180</v>
      </c>
    </row>
    <row r="205" spans="1:2">
      <c r="A205" t="s">
        <v>1181</v>
      </c>
      <c r="B205" t="s">
        <v>1182</v>
      </c>
    </row>
    <row r="206" spans="1:2">
      <c r="A206" t="s">
        <v>1183</v>
      </c>
      <c r="B206" t="s">
        <v>1184</v>
      </c>
    </row>
    <row r="207" spans="1:2">
      <c r="A207" t="s">
        <v>1185</v>
      </c>
      <c r="B207" t="s">
        <v>1186</v>
      </c>
    </row>
    <row r="208" spans="1:2">
      <c r="A208" t="s">
        <v>1187</v>
      </c>
      <c r="B208" t="s">
        <v>1188</v>
      </c>
    </row>
    <row r="209" spans="1:2">
      <c r="A209" t="s">
        <v>1189</v>
      </c>
      <c r="B209" t="s">
        <v>1190</v>
      </c>
    </row>
    <row r="210" spans="1:2">
      <c r="A210" t="s">
        <v>1191</v>
      </c>
      <c r="B210" t="s">
        <v>1192</v>
      </c>
    </row>
    <row r="211" spans="1:2">
      <c r="A211" t="s">
        <v>1193</v>
      </c>
      <c r="B211" t="s">
        <v>1194</v>
      </c>
    </row>
    <row r="212" spans="1:2">
      <c r="A212" t="s">
        <v>1195</v>
      </c>
      <c r="B212" t="s">
        <v>1196</v>
      </c>
    </row>
    <row r="213" spans="1:2">
      <c r="A213" t="s">
        <v>1197</v>
      </c>
      <c r="B213" t="s">
        <v>1198</v>
      </c>
    </row>
    <row r="214" spans="1:2">
      <c r="A214" t="s">
        <v>1199</v>
      </c>
      <c r="B214" t="s">
        <v>1200</v>
      </c>
    </row>
    <row r="215" spans="1:2">
      <c r="A215" t="s">
        <v>1201</v>
      </c>
      <c r="B215" t="s">
        <v>1202</v>
      </c>
    </row>
    <row r="216" spans="1:2">
      <c r="A216" t="s">
        <v>1203</v>
      </c>
      <c r="B216" t="s">
        <v>1204</v>
      </c>
    </row>
    <row r="217" spans="1:2">
      <c r="A217" t="s">
        <v>1205</v>
      </c>
      <c r="B217" t="s">
        <v>1206</v>
      </c>
    </row>
    <row r="218" spans="1:2">
      <c r="A218" t="s">
        <v>1207</v>
      </c>
      <c r="B218" t="s">
        <v>1208</v>
      </c>
    </row>
    <row r="219" spans="1:2">
      <c r="A219" t="s">
        <v>1209</v>
      </c>
      <c r="B219" t="s">
        <v>1210</v>
      </c>
    </row>
    <row r="220" spans="1:2">
      <c r="A220" t="s">
        <v>1211</v>
      </c>
      <c r="B220" t="s">
        <v>1212</v>
      </c>
    </row>
    <row r="221" spans="1:2">
      <c r="A221" t="s">
        <v>1213</v>
      </c>
      <c r="B221" t="s">
        <v>1214</v>
      </c>
    </row>
    <row r="222" spans="1:2">
      <c r="A222" t="s">
        <v>1215</v>
      </c>
      <c r="B222" t="s">
        <v>1216</v>
      </c>
    </row>
    <row r="223" spans="1:2">
      <c r="A223" t="s">
        <v>1217</v>
      </c>
      <c r="B223" t="s">
        <v>1218</v>
      </c>
    </row>
    <row r="224" spans="1:2">
      <c r="A224" t="s">
        <v>1219</v>
      </c>
      <c r="B224" t="s">
        <v>1220</v>
      </c>
    </row>
    <row r="225" spans="1:2">
      <c r="A225" t="s">
        <v>1221</v>
      </c>
      <c r="B225" t="s">
        <v>1222</v>
      </c>
    </row>
    <row r="226" spans="1:2">
      <c r="A226" t="s">
        <v>1223</v>
      </c>
      <c r="B226" t="s">
        <v>1224</v>
      </c>
    </row>
    <row r="227" spans="1:2">
      <c r="A227" t="s">
        <v>1225</v>
      </c>
      <c r="B227" t="s">
        <v>1226</v>
      </c>
    </row>
    <row r="228" spans="1:2">
      <c r="A228" t="s">
        <v>1227</v>
      </c>
      <c r="B228" t="s">
        <v>1228</v>
      </c>
    </row>
    <row r="229" spans="1:2">
      <c r="A229" t="s">
        <v>1229</v>
      </c>
      <c r="B229" t="s">
        <v>1230</v>
      </c>
    </row>
    <row r="230" spans="1:2">
      <c r="A230" t="s">
        <v>1231</v>
      </c>
      <c r="B230" t="s">
        <v>1232</v>
      </c>
    </row>
    <row r="231" spans="1:2">
      <c r="A231" t="s">
        <v>1233</v>
      </c>
      <c r="B231" t="s">
        <v>1234</v>
      </c>
    </row>
    <row r="232" spans="1:2">
      <c r="A232" t="s">
        <v>1235</v>
      </c>
      <c r="B232" t="s">
        <v>1236</v>
      </c>
    </row>
    <row r="233" spans="1:2">
      <c r="A233" t="s">
        <v>1237</v>
      </c>
      <c r="B233" t="s">
        <v>1238</v>
      </c>
    </row>
    <row r="234" spans="1:2">
      <c r="A234" t="s">
        <v>1239</v>
      </c>
      <c r="B234" t="s">
        <v>1240</v>
      </c>
    </row>
    <row r="235" spans="1:2">
      <c r="A235" t="s">
        <v>1241</v>
      </c>
      <c r="B235" t="s">
        <v>1242</v>
      </c>
    </row>
    <row r="236" spans="1:2">
      <c r="A236" t="s">
        <v>1243</v>
      </c>
      <c r="B236" t="s">
        <v>1244</v>
      </c>
    </row>
    <row r="237" spans="1:2">
      <c r="A237" t="s">
        <v>1245</v>
      </c>
      <c r="B237" t="s">
        <v>1246</v>
      </c>
    </row>
    <row r="238" spans="1:2">
      <c r="A238" t="s">
        <v>1247</v>
      </c>
      <c r="B238" t="s">
        <v>1248</v>
      </c>
    </row>
    <row r="239" spans="1:2">
      <c r="A239" t="s">
        <v>1249</v>
      </c>
      <c r="B239" t="s">
        <v>1250</v>
      </c>
    </row>
    <row r="240" spans="1:2">
      <c r="A240" t="s">
        <v>1251</v>
      </c>
      <c r="B240" t="s">
        <v>1252</v>
      </c>
    </row>
    <row r="241" spans="1:2">
      <c r="A241" t="s">
        <v>1253</v>
      </c>
      <c r="B241" t="s">
        <v>1254</v>
      </c>
    </row>
    <row r="242" spans="1:2">
      <c r="A242" t="s">
        <v>1255</v>
      </c>
      <c r="B242" t="s">
        <v>1256</v>
      </c>
    </row>
    <row r="243" spans="1:2">
      <c r="A243" t="s">
        <v>1257</v>
      </c>
      <c r="B243" t="s">
        <v>1258</v>
      </c>
    </row>
    <row r="244" spans="1:2">
      <c r="A244" t="s">
        <v>1259</v>
      </c>
      <c r="B244" t="s">
        <v>1260</v>
      </c>
    </row>
    <row r="245" spans="1:2">
      <c r="A245" t="s">
        <v>1261</v>
      </c>
      <c r="B245" t="s">
        <v>1262</v>
      </c>
    </row>
    <row r="246" spans="1:2">
      <c r="A246" t="s">
        <v>1263</v>
      </c>
      <c r="B246" t="s">
        <v>1264</v>
      </c>
    </row>
    <row r="247" spans="1:2">
      <c r="A247" t="s">
        <v>1265</v>
      </c>
      <c r="B247" t="s">
        <v>1266</v>
      </c>
    </row>
    <row r="248" spans="1:2">
      <c r="A248" t="s">
        <v>1267</v>
      </c>
      <c r="B248" t="s">
        <v>1268</v>
      </c>
    </row>
    <row r="249" spans="1:2">
      <c r="A249" t="s">
        <v>1269</v>
      </c>
      <c r="B249" t="s">
        <v>1270</v>
      </c>
    </row>
    <row r="250" spans="1:2">
      <c r="A250" t="s">
        <v>1271</v>
      </c>
      <c r="B250" t="s">
        <v>1272</v>
      </c>
    </row>
    <row r="251" spans="1:2">
      <c r="A251" t="s">
        <v>1273</v>
      </c>
      <c r="B251" t="s">
        <v>1274</v>
      </c>
    </row>
  </sheetData>
  <pageMargins left="0.7" right="0.7" top="0.75" bottom="0.75" header="0.3" footer="0.3"/>
  <pageSetup paperSize="9" orientation="portrait" r:id="rId1"/>
  <headerFooter>
    <oddFooter>&amp;C_x000D_&amp;1#&amp;"Calibri"&amp;10&amp;K000000 Internal Information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dimension ref="B1:I18"/>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C6" sqref="C6"/>
    </sheetView>
  </sheetViews>
  <sheetFormatPr defaultColWidth="9.21875" defaultRowHeight="14.4"/>
  <cols>
    <col min="1" max="1" width="2.5546875" style="36" customWidth="1"/>
    <col min="2" max="2" width="92.5546875" style="36" customWidth="1"/>
    <col min="3" max="3" width="7.5546875" style="36" customWidth="1"/>
    <col min="4" max="4" width="18.5546875" style="36" customWidth="1"/>
    <col min="5" max="16384" width="9.21875" style="36"/>
  </cols>
  <sheetData>
    <row r="1" spans="2:9" ht="10.199999999999999" customHeight="1"/>
    <row r="2" spans="2:9" ht="28.05" customHeight="1">
      <c r="B2" s="457" t="s">
        <v>673</v>
      </c>
      <c r="C2" s="458"/>
      <c r="D2" s="458"/>
      <c r="E2" s="325"/>
      <c r="F2" s="325"/>
      <c r="G2" s="325"/>
      <c r="H2" s="325"/>
      <c r="I2" s="325"/>
    </row>
    <row r="3" spans="2:9" ht="14.55" customHeight="1">
      <c r="B3" s="168"/>
      <c r="C3" s="32"/>
      <c r="D3" s="32"/>
    </row>
    <row r="5" spans="2:9" ht="28.8">
      <c r="D5" s="302" t="s">
        <v>514</v>
      </c>
    </row>
    <row r="6" spans="2:9">
      <c r="C6" s="68" t="s">
        <v>0</v>
      </c>
      <c r="D6" s="79" t="s">
        <v>4</v>
      </c>
    </row>
    <row r="7" spans="2:9">
      <c r="B7" s="62" t="s">
        <v>515</v>
      </c>
      <c r="C7" s="58" t="s">
        <v>178</v>
      </c>
      <c r="D7" s="303">
        <v>53775007245.050003</v>
      </c>
    </row>
    <row r="8" spans="2:9">
      <c r="B8" s="304" t="s">
        <v>516</v>
      </c>
      <c r="C8" s="58" t="s">
        <v>180</v>
      </c>
      <c r="D8" s="225">
        <v>741395.96</v>
      </c>
    </row>
    <row r="9" spans="2:9">
      <c r="B9" s="304" t="s">
        <v>517</v>
      </c>
      <c r="C9" s="58" t="s">
        <v>752</v>
      </c>
      <c r="D9" s="226">
        <v>53774265849.089996</v>
      </c>
    </row>
    <row r="10" spans="2:9">
      <c r="B10" s="305" t="s">
        <v>415</v>
      </c>
      <c r="C10" s="58" t="s">
        <v>197</v>
      </c>
      <c r="D10" s="225"/>
    </row>
    <row r="11" spans="2:9">
      <c r="B11" s="305" t="s">
        <v>518</v>
      </c>
      <c r="C11" s="58" t="s">
        <v>753</v>
      </c>
      <c r="D11" s="225">
        <v>7920834659.6780005</v>
      </c>
    </row>
    <row r="12" spans="2:9">
      <c r="B12" s="305" t="s">
        <v>519</v>
      </c>
      <c r="C12" s="58" t="s">
        <v>754</v>
      </c>
      <c r="D12" s="225"/>
    </row>
    <row r="13" spans="2:9">
      <c r="B13" s="305" t="s">
        <v>207</v>
      </c>
      <c r="C13" s="58" t="s">
        <v>755</v>
      </c>
      <c r="D13" s="225">
        <v>736157151.3944</v>
      </c>
    </row>
    <row r="14" spans="2:9">
      <c r="B14" s="305" t="s">
        <v>520</v>
      </c>
      <c r="C14" s="58" t="s">
        <v>756</v>
      </c>
      <c r="D14" s="225">
        <v>37849978516.739998</v>
      </c>
    </row>
    <row r="15" spans="2:9">
      <c r="B15" s="305" t="s">
        <v>419</v>
      </c>
      <c r="C15" s="58" t="s">
        <v>757</v>
      </c>
      <c r="D15" s="225">
        <v>3776575242.2287998</v>
      </c>
    </row>
    <row r="16" spans="2:9">
      <c r="B16" s="305" t="s">
        <v>208</v>
      </c>
      <c r="C16" s="58" t="s">
        <v>758</v>
      </c>
      <c r="D16" s="225">
        <v>2044629279.4300001</v>
      </c>
    </row>
    <row r="17" spans="2:4">
      <c r="B17" s="305" t="s">
        <v>413</v>
      </c>
      <c r="C17" s="58" t="s">
        <v>759</v>
      </c>
      <c r="D17" s="225">
        <v>381595239.1027</v>
      </c>
    </row>
    <row r="18" spans="2:4">
      <c r="B18" s="305" t="s">
        <v>521</v>
      </c>
      <c r="C18" s="58" t="s">
        <v>760</v>
      </c>
      <c r="D18" s="225">
        <v>1064495760.5161</v>
      </c>
    </row>
  </sheetData>
  <mergeCells count="1">
    <mergeCell ref="B2:D2"/>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&amp;C&amp;"Calibri"&amp;11&amp;K0000001_x000D_&amp;1#&amp;"Calibri"&amp;10&amp;K000000 Internal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dimension ref="A1:L42"/>
  <sheetViews>
    <sheetView showGridLines="0" showRowColHeaders="0" zoomScale="90" zoomScaleNormal="90" workbookViewId="0">
      <pane xSplit="4" ySplit="6" topLeftCell="E7" activePane="bottomRight" state="frozen"/>
      <selection activeCell="C48" sqref="C48"/>
      <selection pane="topRight" activeCell="C48" sqref="C48"/>
      <selection pane="bottomLeft" activeCell="C48" sqref="C48"/>
      <selection pane="bottomRight" activeCell="E14" sqref="E14"/>
    </sheetView>
  </sheetViews>
  <sheetFormatPr defaultColWidth="9.21875" defaultRowHeight="14.4"/>
  <cols>
    <col min="1" max="1" width="2.5546875" style="36" customWidth="1"/>
    <col min="2" max="2" width="10.21875" style="36" customWidth="1"/>
    <col min="3" max="3" width="74.77734375" style="36" customWidth="1"/>
    <col min="4" max="4" width="7.5546875" style="1" customWidth="1"/>
    <col min="5" max="12" width="18.5546875" style="36" customWidth="1"/>
    <col min="13" max="16384" width="9.21875" style="36"/>
  </cols>
  <sheetData>
    <row r="1" spans="1:12" ht="10.199999999999999" customHeight="1"/>
    <row r="2" spans="1:12" ht="28.05" customHeight="1">
      <c r="B2" s="441" t="s">
        <v>670</v>
      </c>
      <c r="C2" s="442"/>
      <c r="D2" s="442"/>
      <c r="E2" s="442"/>
      <c r="F2" s="442"/>
      <c r="G2" s="442"/>
      <c r="H2" s="442"/>
      <c r="I2" s="442"/>
      <c r="J2" s="446"/>
      <c r="K2" s="446"/>
      <c r="L2" s="446"/>
    </row>
    <row r="3" spans="1:12" ht="14.55" customHeight="1">
      <c r="A3" s="29"/>
      <c r="B3" s="168"/>
    </row>
    <row r="4" spans="1:12" ht="15.6">
      <c r="A4" s="29"/>
    </row>
    <row r="5" spans="1:12">
      <c r="B5" s="173"/>
      <c r="E5" s="423" t="s">
        <v>424</v>
      </c>
      <c r="F5" s="423"/>
      <c r="G5" s="423"/>
      <c r="H5" s="423"/>
      <c r="I5" s="459" t="s">
        <v>425</v>
      </c>
      <c r="J5" s="460"/>
      <c r="K5" s="460"/>
      <c r="L5" s="461"/>
    </row>
    <row r="6" spans="1:12">
      <c r="B6" s="12"/>
      <c r="D6" s="68" t="s">
        <v>0</v>
      </c>
      <c r="E6" s="68" t="s">
        <v>4</v>
      </c>
      <c r="F6" s="68" t="s">
        <v>5</v>
      </c>
      <c r="G6" s="68" t="s">
        <v>6</v>
      </c>
      <c r="H6" s="68" t="s">
        <v>33</v>
      </c>
      <c r="I6" s="68" t="s">
        <v>34</v>
      </c>
      <c r="J6" s="68" t="s">
        <v>71</v>
      </c>
      <c r="K6" s="68" t="s">
        <v>72</v>
      </c>
      <c r="L6" s="68" t="s">
        <v>73</v>
      </c>
    </row>
    <row r="7" spans="1:12">
      <c r="B7" s="12"/>
      <c r="C7" s="62" t="s">
        <v>426</v>
      </c>
      <c r="D7" s="87" t="s">
        <v>705</v>
      </c>
      <c r="E7" s="306">
        <f>'KM1'!E4</f>
        <v>45107</v>
      </c>
      <c r="F7" s="306">
        <f>'KM1'!F4</f>
        <v>45016</v>
      </c>
      <c r="G7" s="306">
        <f>'KM1'!G4</f>
        <v>44926</v>
      </c>
      <c r="H7" s="306">
        <v>44834</v>
      </c>
      <c r="I7" s="306">
        <v>44742</v>
      </c>
      <c r="J7" s="306">
        <v>44651</v>
      </c>
      <c r="K7" s="306">
        <v>44561</v>
      </c>
      <c r="L7" s="306">
        <v>44469</v>
      </c>
    </row>
    <row r="8" spans="1:12">
      <c r="B8" s="12"/>
      <c r="C8" s="62" t="s">
        <v>427</v>
      </c>
      <c r="D8" s="68" t="s">
        <v>706</v>
      </c>
      <c r="E8" s="207">
        <v>7</v>
      </c>
      <c r="F8" s="207">
        <v>4</v>
      </c>
      <c r="G8" s="207">
        <v>12</v>
      </c>
      <c r="H8" s="207">
        <v>10</v>
      </c>
      <c r="I8" s="207">
        <v>7</v>
      </c>
      <c r="J8" s="207">
        <v>4</v>
      </c>
      <c r="K8" s="207">
        <v>12</v>
      </c>
      <c r="L8" s="207">
        <v>10</v>
      </c>
    </row>
    <row r="9" spans="1:12">
      <c r="B9" s="307" t="s">
        <v>428</v>
      </c>
      <c r="C9" s="185"/>
      <c r="D9" s="185"/>
      <c r="E9" s="185"/>
      <c r="F9" s="185"/>
      <c r="G9" s="185"/>
      <c r="H9" s="185"/>
      <c r="I9" s="185"/>
      <c r="J9" s="185"/>
      <c r="K9" s="185"/>
      <c r="L9" s="186"/>
    </row>
    <row r="10" spans="1:12">
      <c r="B10" s="153"/>
      <c r="C10" s="300" t="s">
        <v>429</v>
      </c>
      <c r="D10" s="58">
        <v>1</v>
      </c>
      <c r="E10" s="78"/>
      <c r="F10" s="78"/>
      <c r="G10" s="78"/>
      <c r="H10" s="78"/>
      <c r="I10" s="207">
        <v>8534842022.7424002</v>
      </c>
      <c r="J10" s="207">
        <v>8520899852.2676001</v>
      </c>
      <c r="K10" s="207">
        <v>8334449748.1070004</v>
      </c>
      <c r="L10" s="207">
        <v>8169014004.1563997</v>
      </c>
    </row>
    <row r="11" spans="1:12">
      <c r="B11" s="307" t="s">
        <v>430</v>
      </c>
      <c r="C11" s="185"/>
      <c r="D11" s="185"/>
      <c r="E11" s="185"/>
      <c r="F11" s="185"/>
      <c r="G11" s="185"/>
      <c r="H11" s="185"/>
      <c r="I11" s="185"/>
      <c r="J11" s="185"/>
      <c r="K11" s="185"/>
      <c r="L11" s="186"/>
    </row>
    <row r="12" spans="1:12">
      <c r="B12" s="154"/>
      <c r="C12" s="300" t="s">
        <v>431</v>
      </c>
      <c r="D12" s="58">
        <v>2</v>
      </c>
      <c r="E12" s="207">
        <v>42274880152.330002</v>
      </c>
      <c r="F12" s="207">
        <v>42056649706.839203</v>
      </c>
      <c r="G12" s="207">
        <v>41815276493.564201</v>
      </c>
      <c r="H12" s="207">
        <v>41665789131.674004</v>
      </c>
      <c r="I12" s="207">
        <v>2715418218.1494002</v>
      </c>
      <c r="J12" s="207">
        <v>2729940541.7975998</v>
      </c>
      <c r="K12" s="207">
        <v>2719274144.9784002</v>
      </c>
      <c r="L12" s="207">
        <v>2702661627.8435001</v>
      </c>
    </row>
    <row r="13" spans="1:12">
      <c r="B13" s="154"/>
      <c r="C13" s="309" t="s">
        <v>432</v>
      </c>
      <c r="D13" s="58">
        <v>3</v>
      </c>
      <c r="E13" s="207">
        <v>28052218957.220798</v>
      </c>
      <c r="F13" s="207">
        <v>28057940682.743301</v>
      </c>
      <c r="G13" s="207">
        <v>27940572017.602501</v>
      </c>
      <c r="H13" s="207">
        <v>27843883551.911999</v>
      </c>
      <c r="I13" s="207">
        <v>1402610947.8610001</v>
      </c>
      <c r="J13" s="207">
        <v>1402897034.1370001</v>
      </c>
      <c r="K13" s="207">
        <v>1397028600.8799</v>
      </c>
      <c r="L13" s="207">
        <v>1392194177.5954001</v>
      </c>
    </row>
    <row r="14" spans="1:12">
      <c r="B14" s="154"/>
      <c r="C14" s="309" t="s">
        <v>433</v>
      </c>
      <c r="D14" s="58">
        <v>4</v>
      </c>
      <c r="E14" s="207">
        <v>12284110709.864201</v>
      </c>
      <c r="F14" s="207">
        <v>12415338915.9958</v>
      </c>
      <c r="G14" s="207">
        <v>12370580907.405001</v>
      </c>
      <c r="H14" s="207">
        <v>12264265220.587</v>
      </c>
      <c r="I14" s="207">
        <v>1312807270.2883999</v>
      </c>
      <c r="J14" s="207">
        <v>1327043507.6605999</v>
      </c>
      <c r="K14" s="207">
        <v>1322245544.0985</v>
      </c>
      <c r="L14" s="207">
        <v>1310467450.2481</v>
      </c>
    </row>
    <row r="15" spans="1:12">
      <c r="B15" s="88"/>
      <c r="C15" s="300" t="s">
        <v>434</v>
      </c>
      <c r="D15" s="58">
        <v>5</v>
      </c>
      <c r="E15" s="207">
        <v>1112941141.4267001</v>
      </c>
      <c r="F15" s="207">
        <v>1210958716.7291999</v>
      </c>
      <c r="G15" s="207">
        <v>1234989156.0216999</v>
      </c>
      <c r="H15" s="207">
        <v>1267105833.325</v>
      </c>
      <c r="I15" s="207">
        <v>611611748.38979995</v>
      </c>
      <c r="J15" s="207">
        <v>673181329.96749997</v>
      </c>
      <c r="K15" s="207">
        <v>672956344.35720003</v>
      </c>
      <c r="L15" s="207">
        <v>698980242.85220003</v>
      </c>
    </row>
    <row r="16" spans="1:12">
      <c r="B16" s="88"/>
      <c r="C16" s="309" t="s">
        <v>435</v>
      </c>
      <c r="D16" s="58">
        <v>6</v>
      </c>
      <c r="E16" s="207"/>
      <c r="F16" s="207"/>
      <c r="G16" s="207"/>
      <c r="H16" s="207"/>
      <c r="I16" s="207"/>
      <c r="J16" s="207"/>
      <c r="K16" s="207"/>
      <c r="L16" s="207"/>
    </row>
    <row r="17" spans="2:12">
      <c r="B17" s="88"/>
      <c r="C17" s="309" t="s">
        <v>436</v>
      </c>
      <c r="D17" s="58">
        <v>7</v>
      </c>
      <c r="E17" s="207">
        <v>1039329192.4457999</v>
      </c>
      <c r="F17" s="207">
        <v>1136334961.2233</v>
      </c>
      <c r="G17" s="207">
        <v>1225032405.4542</v>
      </c>
      <c r="H17" s="207">
        <v>1262123011.378</v>
      </c>
      <c r="I17" s="207">
        <v>537999799.40900004</v>
      </c>
      <c r="J17" s="207">
        <v>598557574.46169996</v>
      </c>
      <c r="K17" s="207">
        <v>662999593.78970003</v>
      </c>
      <c r="L17" s="207">
        <v>693997420.9052</v>
      </c>
    </row>
    <row r="18" spans="2:12">
      <c r="B18" s="88"/>
      <c r="C18" s="309" t="s">
        <v>437</v>
      </c>
      <c r="D18" s="58">
        <v>8</v>
      </c>
      <c r="E18" s="207">
        <v>73611948.980800003</v>
      </c>
      <c r="F18" s="207">
        <v>74623755.505799994</v>
      </c>
      <c r="G18" s="207">
        <v>9956750.5675000008</v>
      </c>
      <c r="H18" s="207">
        <v>4982821.9469999997</v>
      </c>
      <c r="I18" s="207">
        <v>73611948.980800003</v>
      </c>
      <c r="J18" s="207">
        <v>74623755.505799994</v>
      </c>
      <c r="K18" s="207">
        <v>9956750.5675000008</v>
      </c>
      <c r="L18" s="207">
        <v>4982821.9469999997</v>
      </c>
    </row>
    <row r="19" spans="2:12">
      <c r="B19" s="88"/>
      <c r="C19" s="309" t="s">
        <v>438</v>
      </c>
      <c r="D19" s="58">
        <v>9</v>
      </c>
      <c r="E19" s="78"/>
      <c r="F19" s="78"/>
      <c r="G19" s="78"/>
      <c r="H19" s="78"/>
      <c r="I19" s="207">
        <v>129205078.18000001</v>
      </c>
      <c r="J19" s="207">
        <v>124987336.9325</v>
      </c>
      <c r="K19" s="207">
        <v>104159031.7075</v>
      </c>
      <c r="L19" s="207">
        <v>104990838</v>
      </c>
    </row>
    <row r="20" spans="2:12">
      <c r="B20" s="88"/>
      <c r="C20" s="300" t="s">
        <v>439</v>
      </c>
      <c r="D20" s="58">
        <v>10</v>
      </c>
      <c r="E20" s="207">
        <v>1188936032.5792</v>
      </c>
      <c r="F20" s="207">
        <v>1119119506.8457999</v>
      </c>
      <c r="G20" s="207">
        <v>1033993306.4766999</v>
      </c>
      <c r="H20" s="207">
        <v>958490407.70200002</v>
      </c>
      <c r="I20" s="207">
        <v>859962302.21650004</v>
      </c>
      <c r="J20" s="207">
        <v>786953466.93920004</v>
      </c>
      <c r="K20" s="207">
        <v>698220598.74399996</v>
      </c>
      <c r="L20" s="207">
        <v>619921812.73010004</v>
      </c>
    </row>
    <row r="21" spans="2:12">
      <c r="B21" s="88"/>
      <c r="C21" s="309" t="s">
        <v>440</v>
      </c>
      <c r="D21" s="58">
        <v>11</v>
      </c>
      <c r="E21" s="207">
        <v>840806693.16919994</v>
      </c>
      <c r="F21" s="207">
        <v>767540355.6717</v>
      </c>
      <c r="G21" s="207">
        <v>678527281.3592</v>
      </c>
      <c r="H21" s="207">
        <v>600018750.95700002</v>
      </c>
      <c r="I21" s="207">
        <v>840806693.16919994</v>
      </c>
      <c r="J21" s="207">
        <v>767540355.6717</v>
      </c>
      <c r="K21" s="207">
        <v>678527281.3592</v>
      </c>
      <c r="L21" s="207">
        <v>600018750.95700002</v>
      </c>
    </row>
    <row r="22" spans="2:12">
      <c r="B22" s="88"/>
      <c r="C22" s="309" t="s">
        <v>441</v>
      </c>
      <c r="D22" s="58">
        <v>12</v>
      </c>
      <c r="E22" s="207"/>
      <c r="F22" s="207"/>
      <c r="G22" s="207"/>
      <c r="H22" s="207"/>
      <c r="I22" s="207"/>
      <c r="J22" s="207"/>
      <c r="K22" s="207"/>
      <c r="L22" s="207"/>
    </row>
    <row r="23" spans="2:12">
      <c r="B23" s="88"/>
      <c r="C23" s="309" t="s">
        <v>442</v>
      </c>
      <c r="D23" s="58">
        <v>13</v>
      </c>
      <c r="E23" s="207">
        <v>348129339.41000003</v>
      </c>
      <c r="F23" s="207">
        <v>351579151.1742</v>
      </c>
      <c r="G23" s="207">
        <v>355466025.11750001</v>
      </c>
      <c r="H23" s="207">
        <v>358471656.745</v>
      </c>
      <c r="I23" s="207">
        <v>19155609.0473</v>
      </c>
      <c r="J23" s="207">
        <v>19413111.267499998</v>
      </c>
      <c r="K23" s="207">
        <v>19693317.3849</v>
      </c>
      <c r="L23" s="207">
        <v>19903061.7731</v>
      </c>
    </row>
    <row r="24" spans="2:12">
      <c r="B24" s="88"/>
      <c r="C24" s="300" t="s">
        <v>443</v>
      </c>
      <c r="D24" s="58">
        <v>14</v>
      </c>
      <c r="E24" s="207">
        <v>33639532.429200001</v>
      </c>
      <c r="F24" s="207">
        <v>30515478.298300002</v>
      </c>
      <c r="G24" s="207">
        <v>131536668.5808</v>
      </c>
      <c r="H24" s="207">
        <v>151932198.296</v>
      </c>
      <c r="I24" s="207"/>
      <c r="J24" s="207"/>
      <c r="K24" s="207">
        <v>83333333.333299994</v>
      </c>
      <c r="L24" s="207">
        <v>100000000</v>
      </c>
    </row>
    <row r="25" spans="2:12">
      <c r="B25" s="88"/>
      <c r="C25" s="300" t="s">
        <v>444</v>
      </c>
      <c r="D25" s="58">
        <v>15</v>
      </c>
      <c r="E25" s="207">
        <v>2277303710.0433002</v>
      </c>
      <c r="F25" s="207">
        <v>2441144702.3933001</v>
      </c>
      <c r="G25" s="207">
        <v>2546098894.8525</v>
      </c>
      <c r="H25" s="207">
        <v>2602053358.4590001</v>
      </c>
      <c r="I25" s="207">
        <v>660953035.68379998</v>
      </c>
      <c r="J25" s="207">
        <v>700062876.95439994</v>
      </c>
      <c r="K25" s="207">
        <v>713390179.70770001</v>
      </c>
      <c r="L25" s="207">
        <v>712079546.29920006</v>
      </c>
    </row>
    <row r="26" spans="2:12">
      <c r="B26" s="88"/>
      <c r="C26" s="300" t="s">
        <v>445</v>
      </c>
      <c r="D26" s="58">
        <v>16</v>
      </c>
      <c r="E26" s="78"/>
      <c r="F26" s="78"/>
      <c r="G26" s="78"/>
      <c r="H26" s="78"/>
      <c r="I26" s="207">
        <v>4977150382.6195002</v>
      </c>
      <c r="J26" s="207">
        <v>5015125552.5911999</v>
      </c>
      <c r="K26" s="207">
        <v>4991333632.8281002</v>
      </c>
      <c r="L26" s="207">
        <v>4938634067.7249002</v>
      </c>
    </row>
    <row r="27" spans="2:12">
      <c r="B27" s="307" t="s">
        <v>446</v>
      </c>
      <c r="C27" s="185"/>
      <c r="D27" s="185"/>
      <c r="E27" s="185"/>
      <c r="F27" s="185"/>
      <c r="G27" s="185"/>
      <c r="H27" s="185"/>
      <c r="I27" s="185"/>
      <c r="J27" s="185"/>
      <c r="K27" s="185"/>
      <c r="L27" s="186"/>
    </row>
    <row r="28" spans="2:12">
      <c r="B28" s="154"/>
      <c r="C28" s="300" t="s">
        <v>447</v>
      </c>
      <c r="D28" s="58">
        <v>17</v>
      </c>
      <c r="E28" s="207">
        <v>129279749.1108</v>
      </c>
      <c r="F28" s="207">
        <v>125062007.95919999</v>
      </c>
      <c r="G28" s="207">
        <v>104233703.16329999</v>
      </c>
      <c r="H28" s="207">
        <v>104990127.07600001</v>
      </c>
      <c r="I28" s="207"/>
      <c r="J28" s="207"/>
      <c r="K28" s="207"/>
      <c r="L28" s="207"/>
    </row>
    <row r="29" spans="2:12">
      <c r="B29" s="154"/>
      <c r="C29" s="300" t="s">
        <v>448</v>
      </c>
      <c r="D29" s="58">
        <v>18</v>
      </c>
      <c r="E29" s="207">
        <v>510976481.3502</v>
      </c>
      <c r="F29" s="207">
        <v>511243416.16939998</v>
      </c>
      <c r="G29" s="207">
        <v>516887147.05040002</v>
      </c>
      <c r="H29" s="207">
        <v>511311174.7256</v>
      </c>
      <c r="I29" s="207">
        <v>299495114.47600001</v>
      </c>
      <c r="J29" s="207">
        <v>299917786.06910002</v>
      </c>
      <c r="K29" s="207">
        <v>307894418.05369997</v>
      </c>
      <c r="L29" s="207">
        <v>307322924.6609</v>
      </c>
    </row>
    <row r="30" spans="2:12">
      <c r="B30" s="88"/>
      <c r="C30" s="300" t="s">
        <v>449</v>
      </c>
      <c r="D30" s="58">
        <v>19</v>
      </c>
      <c r="E30" s="207">
        <v>128426964.77339999</v>
      </c>
      <c r="F30" s="207">
        <v>147152516.15130001</v>
      </c>
      <c r="G30" s="207">
        <v>145399282.93079999</v>
      </c>
      <c r="H30" s="207">
        <v>95245425.281800002</v>
      </c>
      <c r="I30" s="207">
        <v>128426964.77339999</v>
      </c>
      <c r="J30" s="207">
        <v>147152516.15130001</v>
      </c>
      <c r="K30" s="207">
        <v>145399282.93079999</v>
      </c>
      <c r="L30" s="207">
        <v>95245425.281800002</v>
      </c>
    </row>
    <row r="31" spans="2:12" ht="14.25" customHeight="1">
      <c r="B31" s="88"/>
      <c r="C31" s="308" t="s">
        <v>450</v>
      </c>
      <c r="D31" s="58" t="s">
        <v>686</v>
      </c>
      <c r="E31" s="78"/>
      <c r="F31" s="78"/>
      <c r="G31" s="78"/>
      <c r="H31" s="78"/>
      <c r="I31" s="207"/>
      <c r="J31" s="207"/>
      <c r="K31" s="207"/>
      <c r="L31" s="207"/>
    </row>
    <row r="32" spans="2:12">
      <c r="B32" s="88"/>
      <c r="C32" s="300" t="s">
        <v>451</v>
      </c>
      <c r="D32" s="58" t="s">
        <v>761</v>
      </c>
      <c r="E32" s="78"/>
      <c r="F32" s="78"/>
      <c r="G32" s="78"/>
      <c r="H32" s="78"/>
      <c r="I32" s="207"/>
      <c r="J32" s="207"/>
      <c r="K32" s="207"/>
      <c r="L32" s="207"/>
    </row>
    <row r="33" spans="2:12">
      <c r="B33" s="88"/>
      <c r="C33" s="300" t="s">
        <v>452</v>
      </c>
      <c r="D33" s="58">
        <v>20</v>
      </c>
      <c r="E33" s="207">
        <v>768683195.23450005</v>
      </c>
      <c r="F33" s="207">
        <v>783457940.27989995</v>
      </c>
      <c r="G33" s="207">
        <v>766520133.14450002</v>
      </c>
      <c r="H33" s="207">
        <v>711546727.08340001</v>
      </c>
      <c r="I33" s="207">
        <v>427922079.24940002</v>
      </c>
      <c r="J33" s="207">
        <v>447070302.22039998</v>
      </c>
      <c r="K33" s="207">
        <v>453293700.98449999</v>
      </c>
      <c r="L33" s="207">
        <v>402568349.94260001</v>
      </c>
    </row>
    <row r="34" spans="2:12">
      <c r="B34" s="88"/>
      <c r="C34" s="309" t="s">
        <v>453</v>
      </c>
      <c r="D34" s="58" t="s">
        <v>739</v>
      </c>
      <c r="E34" s="207"/>
      <c r="F34" s="207"/>
      <c r="G34" s="207"/>
      <c r="H34" s="207"/>
      <c r="I34" s="207"/>
      <c r="J34" s="207"/>
      <c r="K34" s="207"/>
      <c r="L34" s="207"/>
    </row>
    <row r="35" spans="2:12">
      <c r="B35" s="88"/>
      <c r="C35" s="309" t="s">
        <v>454</v>
      </c>
      <c r="D35" s="58" t="s">
        <v>740</v>
      </c>
      <c r="E35" s="207"/>
      <c r="F35" s="207"/>
      <c r="G35" s="207"/>
      <c r="H35" s="207"/>
      <c r="I35" s="207"/>
      <c r="J35" s="207"/>
      <c r="K35" s="207"/>
      <c r="L35" s="207"/>
    </row>
    <row r="36" spans="2:12">
      <c r="B36" s="88"/>
      <c r="C36" s="309" t="s">
        <v>455</v>
      </c>
      <c r="D36" s="58" t="s">
        <v>741</v>
      </c>
      <c r="E36" s="207">
        <v>768683195.23450005</v>
      </c>
      <c r="F36" s="207">
        <v>783457940.27999997</v>
      </c>
      <c r="G36" s="207">
        <v>766520133.14450002</v>
      </c>
      <c r="H36" s="207">
        <v>711546727.08340001</v>
      </c>
      <c r="I36" s="207">
        <v>427922079.24940002</v>
      </c>
      <c r="J36" s="207">
        <v>447070302.22039998</v>
      </c>
      <c r="K36" s="207">
        <v>453293700.98449999</v>
      </c>
      <c r="L36" s="207">
        <v>402568349.94260001</v>
      </c>
    </row>
    <row r="37" spans="2:12">
      <c r="B37" s="307" t="s">
        <v>456</v>
      </c>
      <c r="C37" s="185"/>
      <c r="D37" s="185"/>
      <c r="E37" s="185"/>
      <c r="F37" s="185"/>
      <c r="G37" s="185"/>
      <c r="H37" s="185"/>
      <c r="I37" s="185"/>
      <c r="J37" s="185"/>
      <c r="K37" s="185"/>
      <c r="L37" s="186"/>
    </row>
    <row r="38" spans="2:12">
      <c r="B38" s="154"/>
      <c r="C38" s="308" t="s">
        <v>457</v>
      </c>
      <c r="D38" s="86" t="s">
        <v>762</v>
      </c>
      <c r="E38" s="78"/>
      <c r="F38" s="78"/>
      <c r="G38" s="78"/>
      <c r="H38" s="78"/>
      <c r="I38" s="207">
        <v>8534842022.7424002</v>
      </c>
      <c r="J38" s="207">
        <v>8520899852.2676001</v>
      </c>
      <c r="K38" s="207">
        <v>8334449748.1070004</v>
      </c>
      <c r="L38" s="207">
        <v>8169014004.1563997</v>
      </c>
    </row>
    <row r="39" spans="2:12">
      <c r="B39" s="154"/>
      <c r="C39" s="308" t="s">
        <v>458</v>
      </c>
      <c r="D39" s="86">
        <v>22</v>
      </c>
      <c r="E39" s="78"/>
      <c r="F39" s="78"/>
      <c r="G39" s="78"/>
      <c r="H39" s="78"/>
      <c r="I39" s="207">
        <v>4549228303.3701</v>
      </c>
      <c r="J39" s="207">
        <v>4568055250.3708</v>
      </c>
      <c r="K39" s="207">
        <v>4538039931.8437004</v>
      </c>
      <c r="L39" s="207">
        <v>4536065717.7823</v>
      </c>
    </row>
    <row r="40" spans="2:12">
      <c r="B40" s="89"/>
      <c r="C40" s="308" t="s">
        <v>459</v>
      </c>
      <c r="D40" s="86">
        <v>23</v>
      </c>
      <c r="E40" s="78"/>
      <c r="F40" s="78"/>
      <c r="G40" s="78"/>
      <c r="H40" s="78"/>
      <c r="I40" s="227">
        <v>1.8817999999999999</v>
      </c>
      <c r="J40" s="227">
        <v>1.8698999999999999</v>
      </c>
      <c r="K40" s="227">
        <v>1.8423</v>
      </c>
      <c r="L40" s="227">
        <v>1.8049999999999999</v>
      </c>
    </row>
    <row r="42" spans="2:12">
      <c r="B42" s="20"/>
    </row>
  </sheetData>
  <mergeCells count="3">
    <mergeCell ref="B2:L2"/>
    <mergeCell ref="E5:H5"/>
    <mergeCell ref="I5:L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A1:I13"/>
  <sheetViews>
    <sheetView showGridLines="0" showRowColHeaders="0" zoomScaleNormal="100" workbookViewId="0">
      <pane xSplit="3" ySplit="6" topLeftCell="D11" activePane="bottomRight" state="frozen"/>
      <selection activeCell="C48" sqref="C48"/>
      <selection pane="topRight" activeCell="C48" sqref="C48"/>
      <selection pane="bottomLeft" activeCell="C48" sqref="C48"/>
      <selection pane="bottomRight" activeCell="D12" sqref="D12"/>
    </sheetView>
  </sheetViews>
  <sheetFormatPr defaultColWidth="9" defaultRowHeight="14.4"/>
  <cols>
    <col min="1" max="1" width="2.5546875" style="36" customWidth="1"/>
    <col min="2" max="2" width="50.5546875" style="36" customWidth="1"/>
    <col min="3" max="3" width="7.5546875" style="36" customWidth="1"/>
    <col min="4" max="4" width="150.5546875" style="36" customWidth="1"/>
    <col min="5" max="16384" width="9" style="36"/>
  </cols>
  <sheetData>
    <row r="1" spans="1:9" ht="10.199999999999999" customHeight="1"/>
    <row r="2" spans="1:9" ht="28.05" customHeight="1">
      <c r="B2" s="441" t="s">
        <v>679</v>
      </c>
      <c r="C2" s="442"/>
      <c r="D2" s="442"/>
      <c r="E2" s="325"/>
      <c r="F2" s="325"/>
      <c r="G2" s="325"/>
      <c r="H2" s="325"/>
      <c r="I2" s="325"/>
    </row>
    <row r="3" spans="1:9" ht="14.55" customHeight="1">
      <c r="B3" s="168"/>
    </row>
    <row r="5" spans="1:9">
      <c r="D5" s="289" t="s">
        <v>1464</v>
      </c>
    </row>
    <row r="6" spans="1:9">
      <c r="B6" s="163"/>
      <c r="C6" s="69" t="s">
        <v>0</v>
      </c>
      <c r="D6" s="158" t="s">
        <v>680</v>
      </c>
    </row>
    <row r="7" spans="1:9" ht="80.099999999999994" customHeight="1">
      <c r="A7" s="40"/>
      <c r="B7" s="310" t="s">
        <v>460</v>
      </c>
      <c r="C7" s="69" t="s">
        <v>4</v>
      </c>
      <c r="D7" s="30" t="s">
        <v>1483</v>
      </c>
    </row>
    <row r="8" spans="1:9" ht="80.099999999999994" customHeight="1">
      <c r="A8" s="40"/>
      <c r="B8" s="310" t="s">
        <v>461</v>
      </c>
      <c r="C8" s="69" t="s">
        <v>5</v>
      </c>
      <c r="D8" s="30" t="s">
        <v>1484</v>
      </c>
    </row>
    <row r="9" spans="1:9" ht="80.099999999999994" customHeight="1">
      <c r="A9" s="40"/>
      <c r="B9" s="310" t="s">
        <v>462</v>
      </c>
      <c r="C9" s="121" t="s">
        <v>6</v>
      </c>
      <c r="D9" s="30" t="s">
        <v>1478</v>
      </c>
    </row>
    <row r="10" spans="1:9" ht="80.099999999999994" customHeight="1">
      <c r="A10" s="40"/>
      <c r="B10" s="310" t="s">
        <v>463</v>
      </c>
      <c r="C10" s="69" t="s">
        <v>33</v>
      </c>
      <c r="D10" s="30" t="s">
        <v>1479</v>
      </c>
    </row>
    <row r="11" spans="1:9" ht="80.099999999999994" customHeight="1">
      <c r="A11" s="40"/>
      <c r="B11" s="310" t="s">
        <v>464</v>
      </c>
      <c r="C11" s="121" t="s">
        <v>34</v>
      </c>
      <c r="D11" s="30" t="s">
        <v>1480</v>
      </c>
    </row>
    <row r="12" spans="1:9" ht="80.099999999999994" customHeight="1">
      <c r="A12" s="40"/>
      <c r="B12" s="310" t="s">
        <v>465</v>
      </c>
      <c r="C12" s="69" t="s">
        <v>71</v>
      </c>
      <c r="D12" s="30" t="s">
        <v>1481</v>
      </c>
    </row>
    <row r="13" spans="1:9" ht="80.099999999999994" customHeight="1">
      <c r="A13" s="40"/>
      <c r="B13" s="310" t="s">
        <v>466</v>
      </c>
      <c r="C13" s="69" t="s">
        <v>72</v>
      </c>
      <c r="D13" s="30" t="s">
        <v>1482</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dimension ref="B1:I44"/>
  <sheetViews>
    <sheetView showGridLines="0" showRowColHeaders="0" zoomScale="85" zoomScaleNormal="85" workbookViewId="0">
      <selection activeCell="D7" sqref="D7"/>
    </sheetView>
  </sheetViews>
  <sheetFormatPr defaultColWidth="9.21875" defaultRowHeight="14.4"/>
  <cols>
    <col min="1" max="1" width="2.5546875" style="36" customWidth="1"/>
    <col min="2" max="2" width="9.21875" style="36"/>
    <col min="3" max="3" width="104.21875" style="36" customWidth="1"/>
    <col min="4" max="4" width="7.5546875" style="85" customWidth="1"/>
    <col min="5" max="9" width="18.5546875" style="36" customWidth="1"/>
    <col min="10" max="10" width="16.77734375" style="36" customWidth="1"/>
    <col min="11" max="11" width="18.5546875" style="36" customWidth="1"/>
    <col min="12" max="16384" width="9.21875" style="36"/>
  </cols>
  <sheetData>
    <row r="1" spans="2:9" ht="10.199999999999999" customHeight="1"/>
    <row r="2" spans="2:9" ht="28.05" customHeight="1">
      <c r="B2" s="441" t="s">
        <v>671</v>
      </c>
      <c r="C2" s="442"/>
      <c r="D2" s="442"/>
      <c r="E2" s="442"/>
      <c r="F2" s="442"/>
      <c r="G2" s="442"/>
      <c r="H2" s="442"/>
      <c r="I2" s="442"/>
    </row>
    <row r="3" spans="2:9" ht="14.55" customHeight="1">
      <c r="B3" s="168"/>
    </row>
    <row r="4" spans="2:9" ht="15.6">
      <c r="B4" s="25"/>
    </row>
    <row r="5" spans="2:9" ht="15.75" customHeight="1">
      <c r="C5" s="165"/>
      <c r="D5" s="166"/>
      <c r="E5" s="466" t="s">
        <v>468</v>
      </c>
      <c r="F5" s="466"/>
      <c r="G5" s="466"/>
      <c r="H5" s="466"/>
      <c r="I5" s="466" t="s">
        <v>469</v>
      </c>
    </row>
    <row r="6" spans="2:9" ht="15" customHeight="1">
      <c r="B6" s="25"/>
      <c r="D6" s="166"/>
      <c r="E6" s="72" t="s">
        <v>470</v>
      </c>
      <c r="F6" s="72" t="s">
        <v>471</v>
      </c>
      <c r="G6" s="72" t="s">
        <v>472</v>
      </c>
      <c r="H6" s="72" t="s">
        <v>473</v>
      </c>
      <c r="I6" s="466"/>
    </row>
    <row r="7" spans="2:9" ht="15" customHeight="1">
      <c r="B7" s="164" t="s">
        <v>467</v>
      </c>
      <c r="D7" s="68" t="s">
        <v>0</v>
      </c>
      <c r="E7" s="69" t="s">
        <v>4</v>
      </c>
      <c r="F7" s="69" t="s">
        <v>5</v>
      </c>
      <c r="G7" s="69" t="s">
        <v>6</v>
      </c>
      <c r="H7" s="69" t="s">
        <v>33</v>
      </c>
      <c r="I7" s="68" t="s">
        <v>34</v>
      </c>
    </row>
    <row r="8" spans="2:9" ht="14.55" customHeight="1">
      <c r="B8" s="182" t="s">
        <v>474</v>
      </c>
      <c r="C8" s="183"/>
      <c r="D8" s="183"/>
      <c r="E8" s="183"/>
      <c r="F8" s="183"/>
      <c r="G8" s="183"/>
      <c r="H8" s="183"/>
      <c r="I8" s="184"/>
    </row>
    <row r="9" spans="2:9" ht="14.55" customHeight="1">
      <c r="B9" s="463"/>
      <c r="C9" s="311" t="s">
        <v>475</v>
      </c>
      <c r="D9" s="69">
        <v>1</v>
      </c>
      <c r="E9" s="228">
        <v>2162497738</v>
      </c>
      <c r="F9" s="228">
        <v>342097</v>
      </c>
      <c r="G9" s="228">
        <v>619112</v>
      </c>
      <c r="H9" s="228">
        <v>202639832</v>
      </c>
      <c r="I9" s="228">
        <v>2365137570</v>
      </c>
    </row>
    <row r="10" spans="2:9" ht="14.55" customHeight="1">
      <c r="B10" s="464"/>
      <c r="C10" s="312" t="s">
        <v>122</v>
      </c>
      <c r="D10" s="68">
        <v>2</v>
      </c>
      <c r="E10" s="228">
        <v>2162497738</v>
      </c>
      <c r="F10" s="228">
        <v>342097</v>
      </c>
      <c r="G10" s="228">
        <v>619112</v>
      </c>
      <c r="H10" s="228">
        <v>202639832</v>
      </c>
      <c r="I10" s="228">
        <v>2365137570</v>
      </c>
    </row>
    <row r="11" spans="2:9" ht="14.55" customHeight="1">
      <c r="B11" s="464"/>
      <c r="C11" s="312" t="s">
        <v>476</v>
      </c>
      <c r="D11" s="68">
        <v>3</v>
      </c>
      <c r="E11" s="206"/>
      <c r="F11" s="228"/>
      <c r="G11" s="228"/>
      <c r="H11" s="228"/>
      <c r="I11" s="228"/>
    </row>
    <row r="12" spans="2:9" ht="14.55" customHeight="1">
      <c r="B12" s="464"/>
      <c r="C12" s="311" t="s">
        <v>477</v>
      </c>
      <c r="D12" s="68">
        <v>4</v>
      </c>
      <c r="E12" s="206"/>
      <c r="F12" s="228">
        <v>40006219148</v>
      </c>
      <c r="G12" s="228">
        <v>1343477114</v>
      </c>
      <c r="H12" s="228">
        <v>1358445688</v>
      </c>
      <c r="I12" s="228">
        <v>40011277756</v>
      </c>
    </row>
    <row r="13" spans="2:9" ht="14.55" customHeight="1">
      <c r="B13" s="464"/>
      <c r="C13" s="312" t="s">
        <v>432</v>
      </c>
      <c r="D13" s="68">
        <v>5</v>
      </c>
      <c r="E13" s="206"/>
      <c r="F13" s="228">
        <v>28228051541</v>
      </c>
      <c r="G13" s="228">
        <v>534057103</v>
      </c>
      <c r="H13" s="228">
        <v>649257173</v>
      </c>
      <c r="I13" s="228">
        <v>27973260385</v>
      </c>
    </row>
    <row r="14" spans="2:9" ht="14.55" customHeight="1">
      <c r="B14" s="464"/>
      <c r="C14" s="312" t="s">
        <v>433</v>
      </c>
      <c r="D14" s="68">
        <v>6</v>
      </c>
      <c r="E14" s="206"/>
      <c r="F14" s="228">
        <v>11778167608</v>
      </c>
      <c r="G14" s="228">
        <v>809420011</v>
      </c>
      <c r="H14" s="228">
        <v>709188514</v>
      </c>
      <c r="I14" s="228">
        <v>12038017371</v>
      </c>
    </row>
    <row r="15" spans="2:9" ht="14.55" customHeight="1">
      <c r="B15" s="464"/>
      <c r="C15" s="311" t="s">
        <v>478</v>
      </c>
      <c r="D15" s="68">
        <v>7</v>
      </c>
      <c r="E15" s="206"/>
      <c r="F15" s="228">
        <v>1639050082</v>
      </c>
      <c r="G15" s="228">
        <v>725968791</v>
      </c>
      <c r="H15" s="228">
        <v>6803885285</v>
      </c>
      <c r="I15" s="228">
        <v>7532963284</v>
      </c>
    </row>
    <row r="16" spans="2:9" ht="14.55" customHeight="1">
      <c r="B16" s="464"/>
      <c r="C16" s="312" t="s">
        <v>479</v>
      </c>
      <c r="D16" s="68">
        <v>8</v>
      </c>
      <c r="E16" s="206"/>
      <c r="F16" s="228"/>
      <c r="G16" s="228"/>
      <c r="H16" s="228"/>
      <c r="I16" s="228"/>
    </row>
    <row r="17" spans="2:9" ht="14.55" customHeight="1">
      <c r="B17" s="464"/>
      <c r="C17" s="312" t="s">
        <v>480</v>
      </c>
      <c r="D17" s="68">
        <v>9</v>
      </c>
      <c r="E17" s="206"/>
      <c r="F17" s="228">
        <v>1639050082</v>
      </c>
      <c r="G17" s="228">
        <v>725968791</v>
      </c>
      <c r="H17" s="228">
        <v>6803885285</v>
      </c>
      <c r="I17" s="228">
        <v>7532963284</v>
      </c>
    </row>
    <row r="18" spans="2:9" ht="14.55" customHeight="1">
      <c r="B18" s="464"/>
      <c r="C18" s="311" t="s">
        <v>481</v>
      </c>
      <c r="D18" s="68">
        <v>10</v>
      </c>
      <c r="E18" s="206"/>
      <c r="F18" s="228"/>
      <c r="G18" s="228"/>
      <c r="H18" s="228"/>
      <c r="I18" s="228"/>
    </row>
    <row r="19" spans="2:9" ht="14.55" customHeight="1">
      <c r="B19" s="464"/>
      <c r="C19" s="311" t="s">
        <v>482</v>
      </c>
      <c r="D19" s="68">
        <v>11</v>
      </c>
      <c r="E19" s="228">
        <v>22101745</v>
      </c>
      <c r="F19" s="228">
        <v>2542461408</v>
      </c>
      <c r="G19" s="228">
        <v>16374704</v>
      </c>
      <c r="H19" s="228">
        <v>274221203</v>
      </c>
      <c r="I19" s="228">
        <v>282408555</v>
      </c>
    </row>
    <row r="20" spans="2:9" ht="14.55" customHeight="1">
      <c r="B20" s="464"/>
      <c r="C20" s="312" t="s">
        <v>483</v>
      </c>
      <c r="D20" s="68">
        <v>12</v>
      </c>
      <c r="E20" s="228">
        <v>22101745</v>
      </c>
      <c r="F20" s="206"/>
      <c r="G20" s="206"/>
      <c r="H20" s="206"/>
      <c r="I20" s="206"/>
    </row>
    <row r="21" spans="2:9" ht="14.55" customHeight="1">
      <c r="B21" s="465"/>
      <c r="C21" s="312" t="s">
        <v>484</v>
      </c>
      <c r="D21" s="68">
        <v>13</v>
      </c>
      <c r="E21" s="206"/>
      <c r="F21" s="228">
        <v>2542461408</v>
      </c>
      <c r="G21" s="228">
        <v>16374704</v>
      </c>
      <c r="H21" s="228">
        <v>274221203</v>
      </c>
      <c r="I21" s="228">
        <v>282408555</v>
      </c>
    </row>
    <row r="22" spans="2:9" ht="14.55" customHeight="1">
      <c r="B22" s="443" t="s">
        <v>485</v>
      </c>
      <c r="C22" s="462"/>
      <c r="D22" s="68">
        <v>14</v>
      </c>
      <c r="E22" s="206"/>
      <c r="F22" s="206"/>
      <c r="G22" s="206"/>
      <c r="H22" s="206"/>
      <c r="I22" s="315">
        <v>50191787165</v>
      </c>
    </row>
    <row r="23" spans="2:9" ht="14.55" customHeight="1">
      <c r="B23" s="182" t="s">
        <v>486</v>
      </c>
      <c r="C23" s="183"/>
      <c r="D23" s="183"/>
      <c r="E23" s="183"/>
      <c r="F23" s="183"/>
      <c r="G23" s="183"/>
      <c r="H23" s="183"/>
      <c r="I23" s="184"/>
    </row>
    <row r="24" spans="2:9" ht="14.55" customHeight="1">
      <c r="B24" s="463"/>
      <c r="C24" s="311" t="s">
        <v>429</v>
      </c>
      <c r="D24" s="68">
        <v>15</v>
      </c>
      <c r="E24" s="206"/>
      <c r="F24" s="206"/>
      <c r="G24" s="206"/>
      <c r="H24" s="206"/>
      <c r="I24" s="228">
        <v>2758004</v>
      </c>
    </row>
    <row r="25" spans="2:9" ht="14.55" customHeight="1">
      <c r="B25" s="464"/>
      <c r="C25" s="311" t="s">
        <v>1416</v>
      </c>
      <c r="D25" s="68" t="s">
        <v>763</v>
      </c>
      <c r="E25" s="206"/>
      <c r="F25" s="228">
        <v>405208106</v>
      </c>
      <c r="G25" s="228">
        <v>405167367</v>
      </c>
      <c r="H25" s="228">
        <v>11584131436</v>
      </c>
      <c r="I25" s="228">
        <v>10535330872</v>
      </c>
    </row>
    <row r="26" spans="2:9" ht="14.55" customHeight="1">
      <c r="B26" s="464"/>
      <c r="C26" s="311" t="s">
        <v>487</v>
      </c>
      <c r="D26" s="68">
        <v>16</v>
      </c>
      <c r="E26" s="206"/>
      <c r="F26" s="228"/>
      <c r="G26" s="228"/>
      <c r="H26" s="228"/>
      <c r="I26" s="228"/>
    </row>
    <row r="27" spans="2:9" ht="14.55" customHeight="1">
      <c r="B27" s="464"/>
      <c r="C27" s="311" t="s">
        <v>488</v>
      </c>
      <c r="D27" s="68">
        <v>17</v>
      </c>
      <c r="E27" s="206"/>
      <c r="F27" s="228">
        <v>2151640350</v>
      </c>
      <c r="G27" s="228">
        <v>2106307223</v>
      </c>
      <c r="H27" s="228">
        <v>31248679699</v>
      </c>
      <c r="I27" s="228">
        <v>24762434990</v>
      </c>
    </row>
    <row r="28" spans="2:9" ht="14.55" customHeight="1">
      <c r="B28" s="464"/>
      <c r="C28" s="313" t="s">
        <v>489</v>
      </c>
      <c r="D28" s="68">
        <v>18</v>
      </c>
      <c r="E28" s="206"/>
      <c r="F28" s="228">
        <v>272514000</v>
      </c>
      <c r="G28" s="228">
        <v>501081592</v>
      </c>
      <c r="H28" s="228"/>
      <c r="I28" s="228">
        <v>250540796</v>
      </c>
    </row>
    <row r="29" spans="2:9" ht="14.55" customHeight="1">
      <c r="B29" s="464"/>
      <c r="C29" s="312" t="s">
        <v>490</v>
      </c>
      <c r="D29" s="68">
        <v>19</v>
      </c>
      <c r="E29" s="206"/>
      <c r="F29" s="228">
        <v>12338921</v>
      </c>
      <c r="G29" s="228">
        <v>48961</v>
      </c>
      <c r="H29" s="228">
        <v>91041578</v>
      </c>
      <c r="I29" s="228">
        <v>92299951</v>
      </c>
    </row>
    <row r="30" spans="2:9" ht="14.55" customHeight="1">
      <c r="B30" s="464"/>
      <c r="C30" s="312" t="s">
        <v>491</v>
      </c>
      <c r="D30" s="68">
        <v>20</v>
      </c>
      <c r="E30" s="206"/>
      <c r="F30" s="228">
        <v>1012899526</v>
      </c>
      <c r="G30" s="228">
        <v>750053818</v>
      </c>
      <c r="H30" s="228">
        <v>6555784159</v>
      </c>
      <c r="I30" s="228">
        <v>6414983837</v>
      </c>
    </row>
    <row r="31" spans="2:9" ht="14.55" customHeight="1">
      <c r="B31" s="464"/>
      <c r="C31" s="314" t="s">
        <v>492</v>
      </c>
      <c r="D31" s="68">
        <v>21</v>
      </c>
      <c r="E31" s="206"/>
      <c r="F31" s="228">
        <v>7230577</v>
      </c>
      <c r="G31" s="228">
        <v>6459536</v>
      </c>
      <c r="H31" s="228">
        <v>194546855</v>
      </c>
      <c r="I31" s="228">
        <v>133300512</v>
      </c>
    </row>
    <row r="32" spans="2:9" ht="14.55" customHeight="1">
      <c r="B32" s="464"/>
      <c r="C32" s="312" t="s">
        <v>493</v>
      </c>
      <c r="D32" s="68">
        <v>22</v>
      </c>
      <c r="E32" s="206"/>
      <c r="F32" s="228">
        <v>853887903</v>
      </c>
      <c r="G32" s="228">
        <v>855122852</v>
      </c>
      <c r="H32" s="228">
        <v>24595484844</v>
      </c>
      <c r="I32" s="228">
        <v>17998241289</v>
      </c>
    </row>
    <row r="33" spans="2:9" ht="14.55" customHeight="1">
      <c r="B33" s="464"/>
      <c r="C33" s="314" t="s">
        <v>492</v>
      </c>
      <c r="D33" s="68">
        <v>23</v>
      </c>
      <c r="E33" s="206"/>
      <c r="F33" s="228">
        <v>658498236</v>
      </c>
      <c r="G33" s="228">
        <v>660908835</v>
      </c>
      <c r="H33" s="228">
        <v>18812131029</v>
      </c>
      <c r="I33" s="228">
        <v>12887588704</v>
      </c>
    </row>
    <row r="34" spans="2:9" ht="14.55" customHeight="1">
      <c r="B34" s="464"/>
      <c r="C34" s="312" t="s">
        <v>494</v>
      </c>
      <c r="D34" s="68">
        <v>24</v>
      </c>
      <c r="E34" s="206"/>
      <c r="F34" s="228"/>
      <c r="G34" s="228"/>
      <c r="H34" s="228">
        <v>6369118</v>
      </c>
      <c r="I34" s="228">
        <v>6369118</v>
      </c>
    </row>
    <row r="35" spans="2:9" ht="14.55" customHeight="1">
      <c r="B35" s="464"/>
      <c r="C35" s="311" t="s">
        <v>495</v>
      </c>
      <c r="D35" s="68">
        <v>25</v>
      </c>
      <c r="E35" s="206"/>
      <c r="F35" s="228"/>
      <c r="G35" s="228"/>
      <c r="H35" s="228"/>
      <c r="I35" s="228"/>
    </row>
    <row r="36" spans="2:9" ht="14.55" customHeight="1">
      <c r="B36" s="464"/>
      <c r="C36" s="311" t="s">
        <v>496</v>
      </c>
      <c r="D36" s="68">
        <v>26</v>
      </c>
      <c r="E36" s="228"/>
      <c r="F36" s="228">
        <v>719335811</v>
      </c>
      <c r="G36" s="228">
        <v>10014540</v>
      </c>
      <c r="H36" s="228">
        <v>901763213</v>
      </c>
      <c r="I36" s="228">
        <v>917566254</v>
      </c>
    </row>
    <row r="37" spans="2:9" ht="14.55" customHeight="1">
      <c r="B37" s="464"/>
      <c r="C37" s="312" t="s">
        <v>497</v>
      </c>
      <c r="D37" s="68">
        <v>27</v>
      </c>
      <c r="E37" s="206"/>
      <c r="F37" s="206"/>
      <c r="G37" s="206"/>
      <c r="H37" s="228"/>
      <c r="I37" s="228"/>
    </row>
    <row r="38" spans="2:9" ht="14.55" customHeight="1">
      <c r="B38" s="464"/>
      <c r="C38" s="312" t="s">
        <v>498</v>
      </c>
      <c r="D38" s="68">
        <v>28</v>
      </c>
      <c r="E38" s="206"/>
      <c r="F38" s="228">
        <v>2505443</v>
      </c>
      <c r="G38" s="228"/>
      <c r="H38" s="228">
        <v>543923162</v>
      </c>
      <c r="I38" s="228">
        <v>464464314</v>
      </c>
    </row>
    <row r="39" spans="2:9" ht="14.55" customHeight="1">
      <c r="B39" s="464"/>
      <c r="C39" s="312" t="s">
        <v>627</v>
      </c>
      <c r="D39" s="68">
        <v>29</v>
      </c>
      <c r="E39" s="206"/>
      <c r="F39" s="208">
        <v>2855038</v>
      </c>
      <c r="G39" s="206"/>
      <c r="H39" s="206"/>
      <c r="I39" s="228">
        <v>2855038</v>
      </c>
    </row>
    <row r="40" spans="2:9" ht="14.55" customHeight="1">
      <c r="B40" s="464"/>
      <c r="C40" s="312" t="s">
        <v>499</v>
      </c>
      <c r="D40" s="68">
        <v>30</v>
      </c>
      <c r="E40" s="206"/>
      <c r="F40" s="208">
        <v>143092636</v>
      </c>
      <c r="G40" s="206"/>
      <c r="H40" s="206"/>
      <c r="I40" s="228">
        <v>7154632</v>
      </c>
    </row>
    <row r="41" spans="2:9" ht="14.55" customHeight="1">
      <c r="B41" s="464"/>
      <c r="C41" s="312" t="s">
        <v>500</v>
      </c>
      <c r="D41" s="68">
        <v>31</v>
      </c>
      <c r="E41" s="206"/>
      <c r="F41" s="228">
        <v>570882694</v>
      </c>
      <c r="G41" s="228">
        <v>10014540</v>
      </c>
      <c r="H41" s="228">
        <v>357840052</v>
      </c>
      <c r="I41" s="228">
        <v>443092270</v>
      </c>
    </row>
    <row r="42" spans="2:9" ht="14.55" customHeight="1">
      <c r="B42" s="465"/>
      <c r="C42" s="311" t="s">
        <v>501</v>
      </c>
      <c r="D42" s="68">
        <v>32</v>
      </c>
      <c r="E42" s="206"/>
      <c r="F42" s="228">
        <v>1713764564</v>
      </c>
      <c r="G42" s="228">
        <v>2674072</v>
      </c>
      <c r="H42" s="228">
        <v>41611005</v>
      </c>
      <c r="I42" s="228">
        <v>87902482</v>
      </c>
    </row>
    <row r="43" spans="2:9" ht="14.55" customHeight="1">
      <c r="B43" s="443" t="s">
        <v>502</v>
      </c>
      <c r="C43" s="462"/>
      <c r="D43" s="68">
        <v>33</v>
      </c>
      <c r="E43" s="206"/>
      <c r="F43" s="206"/>
      <c r="G43" s="206"/>
      <c r="H43" s="206"/>
      <c r="I43" s="315">
        <v>36305992603</v>
      </c>
    </row>
    <row r="44" spans="2:9" ht="14.55" customHeight="1">
      <c r="B44" s="144" t="s">
        <v>503</v>
      </c>
      <c r="C44" s="91"/>
      <c r="D44" s="68">
        <v>34</v>
      </c>
      <c r="E44" s="206"/>
      <c r="F44" s="206"/>
      <c r="G44" s="206"/>
      <c r="H44" s="206"/>
      <c r="I44" s="316">
        <v>1.3825000000000001</v>
      </c>
    </row>
  </sheetData>
  <mergeCells count="7">
    <mergeCell ref="B22:C22"/>
    <mergeCell ref="B9:B21"/>
    <mergeCell ref="B24:B42"/>
    <mergeCell ref="B43:C43"/>
    <mergeCell ref="B2:I2"/>
    <mergeCell ref="E5:H5"/>
    <mergeCell ref="I5:I6"/>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R31"/>
  <sheetViews>
    <sheetView showGridLines="0" showRowColHeaders="0" zoomScaleNormal="100" workbookViewId="0">
      <pane xSplit="3" ySplit="8" topLeftCell="D24" activePane="bottomRight" state="frozen"/>
      <selection activeCell="B2" sqref="B2:I2"/>
      <selection pane="topRight" activeCell="B2" sqref="B2:I2"/>
      <selection pane="bottomLeft" activeCell="B2" sqref="B2:I2"/>
      <selection pane="bottomRight" activeCell="D27" sqref="D27"/>
    </sheetView>
  </sheetViews>
  <sheetFormatPr defaultColWidth="9" defaultRowHeight="14.4"/>
  <cols>
    <col min="1" max="1" width="2.5546875" style="36" customWidth="1"/>
    <col min="2" max="2" width="50.77734375" style="36" customWidth="1"/>
    <col min="3" max="3" width="7.5546875" style="36" customWidth="1"/>
    <col min="4" max="18" width="18.5546875" style="36" customWidth="1"/>
    <col min="19" max="16384" width="9" style="36"/>
  </cols>
  <sheetData>
    <row r="1" spans="1:18" ht="10.199999999999999" customHeight="1">
      <c r="C1" s="9"/>
    </row>
    <row r="2" spans="1:18" ht="28.05" customHeight="1">
      <c r="A2" s="38"/>
      <c r="B2" s="441" t="s">
        <v>663</v>
      </c>
      <c r="C2" s="442"/>
      <c r="D2" s="442"/>
      <c r="E2" s="442"/>
      <c r="F2" s="442"/>
      <c r="G2" s="442"/>
      <c r="H2" s="442"/>
      <c r="I2" s="442"/>
      <c r="J2" s="446"/>
      <c r="K2" s="446"/>
      <c r="L2" s="446"/>
      <c r="M2" s="446"/>
      <c r="N2" s="446"/>
      <c r="O2" s="446"/>
      <c r="P2" s="446"/>
      <c r="Q2" s="446"/>
      <c r="R2" s="446"/>
    </row>
    <row r="3" spans="1:18" ht="14.55" customHeight="1">
      <c r="A3" s="38"/>
      <c r="B3" s="168"/>
      <c r="C3" s="38"/>
    </row>
    <row r="4" spans="1:18">
      <c r="A4" s="44"/>
      <c r="B4" s="44"/>
      <c r="C4" s="44"/>
    </row>
    <row r="5" spans="1:18">
      <c r="A5" s="44"/>
      <c r="B5" s="44"/>
      <c r="C5" s="44"/>
      <c r="D5" s="450" t="s">
        <v>328</v>
      </c>
      <c r="E5" s="454"/>
      <c r="F5" s="454"/>
      <c r="G5" s="454"/>
      <c r="H5" s="454"/>
      <c r="I5" s="454"/>
      <c r="J5" s="467" t="s">
        <v>329</v>
      </c>
      <c r="K5" s="468"/>
      <c r="L5" s="468"/>
      <c r="M5" s="468"/>
      <c r="N5" s="468"/>
      <c r="O5" s="469"/>
      <c r="P5" s="447" t="s">
        <v>330</v>
      </c>
      <c r="Q5" s="467" t="s">
        <v>331</v>
      </c>
      <c r="R5" s="469"/>
    </row>
    <row r="6" spans="1:18">
      <c r="A6" s="44"/>
      <c r="B6" s="44"/>
      <c r="C6" s="44"/>
      <c r="D6" s="450" t="s">
        <v>332</v>
      </c>
      <c r="E6" s="454"/>
      <c r="F6" s="451"/>
      <c r="G6" s="450" t="s">
        <v>333</v>
      </c>
      <c r="H6" s="454"/>
      <c r="I6" s="451"/>
      <c r="J6" s="450" t="s">
        <v>334</v>
      </c>
      <c r="K6" s="454"/>
      <c r="L6" s="451"/>
      <c r="M6" s="450" t="s">
        <v>335</v>
      </c>
      <c r="N6" s="454"/>
      <c r="O6" s="451"/>
      <c r="P6" s="448"/>
      <c r="Q6" s="447" t="s">
        <v>336</v>
      </c>
      <c r="R6" s="447" t="s">
        <v>337</v>
      </c>
    </row>
    <row r="7" spans="1:18">
      <c r="A7" s="44"/>
      <c r="B7" s="44"/>
      <c r="C7" s="44"/>
      <c r="D7" s="317"/>
      <c r="E7" s="292" t="s">
        <v>338</v>
      </c>
      <c r="F7" s="292" t="s">
        <v>339</v>
      </c>
      <c r="G7" s="317"/>
      <c r="H7" s="292" t="s">
        <v>339</v>
      </c>
      <c r="I7" s="292" t="s">
        <v>340</v>
      </c>
      <c r="J7" s="317"/>
      <c r="K7" s="292" t="s">
        <v>338</v>
      </c>
      <c r="L7" s="292" t="s">
        <v>339</v>
      </c>
      <c r="M7" s="317"/>
      <c r="N7" s="292" t="s">
        <v>339</v>
      </c>
      <c r="O7" s="292" t="s">
        <v>340</v>
      </c>
      <c r="P7" s="293"/>
      <c r="Q7" s="449"/>
      <c r="R7" s="449"/>
    </row>
    <row r="8" spans="1:18">
      <c r="A8" s="44"/>
      <c r="B8" s="83"/>
      <c r="C8" s="68" t="s">
        <v>0</v>
      </c>
      <c r="D8" s="69" t="s">
        <v>4</v>
      </c>
      <c r="E8" s="69" t="s">
        <v>5</v>
      </c>
      <c r="F8" s="69" t="s">
        <v>6</v>
      </c>
      <c r="G8" s="69" t="s">
        <v>33</v>
      </c>
      <c r="H8" s="69" t="s">
        <v>34</v>
      </c>
      <c r="I8" s="69" t="s">
        <v>71</v>
      </c>
      <c r="J8" s="69" t="s">
        <v>72</v>
      </c>
      <c r="K8" s="69" t="s">
        <v>73</v>
      </c>
      <c r="L8" s="69" t="s">
        <v>75</v>
      </c>
      <c r="M8" s="69" t="s">
        <v>76</v>
      </c>
      <c r="N8" s="69" t="s">
        <v>77</v>
      </c>
      <c r="O8" s="69" t="s">
        <v>78</v>
      </c>
      <c r="P8" s="69" t="s">
        <v>79</v>
      </c>
      <c r="Q8" s="69" t="s">
        <v>125</v>
      </c>
      <c r="R8" s="69" t="s">
        <v>126</v>
      </c>
    </row>
    <row r="9" spans="1:18">
      <c r="B9" s="318" t="s">
        <v>342</v>
      </c>
      <c r="C9" s="109" t="s">
        <v>341</v>
      </c>
      <c r="D9" s="212">
        <v>7223020039.6599998</v>
      </c>
      <c r="E9" s="212">
        <v>7223020039.6599998</v>
      </c>
      <c r="F9" s="212"/>
      <c r="G9" s="212"/>
      <c r="H9" s="212"/>
      <c r="I9" s="212"/>
      <c r="J9" s="212"/>
      <c r="K9" s="212"/>
      <c r="L9" s="212"/>
      <c r="M9" s="212"/>
      <c r="N9" s="212"/>
      <c r="O9" s="212"/>
      <c r="P9" s="212"/>
      <c r="Q9" s="212"/>
      <c r="R9" s="212"/>
    </row>
    <row r="10" spans="1:18">
      <c r="B10" s="318" t="s">
        <v>324</v>
      </c>
      <c r="C10" s="109" t="s">
        <v>95</v>
      </c>
      <c r="D10" s="212">
        <v>48071777051.800003</v>
      </c>
      <c r="E10" s="212">
        <v>43823831623.589996</v>
      </c>
      <c r="F10" s="212">
        <v>4152505588.6300001</v>
      </c>
      <c r="G10" s="212">
        <v>460265429.06</v>
      </c>
      <c r="H10" s="212">
        <v>254119</v>
      </c>
      <c r="I10" s="212">
        <v>376466650.51999998</v>
      </c>
      <c r="J10" s="212">
        <v>-86276609.030000001</v>
      </c>
      <c r="K10" s="212">
        <v>-43212561.57</v>
      </c>
      <c r="L10" s="212">
        <v>-42289974.909999996</v>
      </c>
      <c r="M10" s="212">
        <v>-103328228.93000001</v>
      </c>
      <c r="N10" s="212">
        <v>-1689</v>
      </c>
      <c r="O10" s="212">
        <v>-96864111.530000001</v>
      </c>
      <c r="P10" s="212"/>
      <c r="Q10" s="212">
        <v>42775181642.629997</v>
      </c>
      <c r="R10" s="212">
        <v>323892556.52999997</v>
      </c>
    </row>
    <row r="11" spans="1:18">
      <c r="B11" s="319" t="s">
        <v>343</v>
      </c>
      <c r="C11" s="109" t="s">
        <v>96</v>
      </c>
      <c r="D11" s="212"/>
      <c r="E11" s="212"/>
      <c r="F11" s="212"/>
      <c r="G11" s="212"/>
      <c r="H11" s="212"/>
      <c r="I11" s="212"/>
      <c r="J11" s="212"/>
      <c r="K11" s="212"/>
      <c r="L11" s="212"/>
      <c r="M11" s="212"/>
      <c r="N11" s="212"/>
      <c r="O11" s="212"/>
      <c r="P11" s="212"/>
      <c r="Q11" s="212"/>
      <c r="R11" s="212"/>
    </row>
    <row r="12" spans="1:18">
      <c r="B12" s="319" t="s">
        <v>344</v>
      </c>
      <c r="C12" s="109" t="s">
        <v>100</v>
      </c>
      <c r="D12" s="212">
        <v>13636558.699999999</v>
      </c>
      <c r="E12" s="212">
        <v>13146230.52</v>
      </c>
      <c r="F12" s="212">
        <v>490328.18</v>
      </c>
      <c r="G12" s="212"/>
      <c r="H12" s="212"/>
      <c r="I12" s="212"/>
      <c r="J12" s="212">
        <v>-33491.19</v>
      </c>
      <c r="K12" s="212">
        <v>-21174.06</v>
      </c>
      <c r="L12" s="212">
        <v>-12317.13</v>
      </c>
      <c r="M12" s="212"/>
      <c r="N12" s="212"/>
      <c r="O12" s="212"/>
      <c r="P12" s="212"/>
      <c r="Q12" s="212"/>
      <c r="R12" s="212"/>
    </row>
    <row r="13" spans="1:18">
      <c r="B13" s="319" t="s">
        <v>345</v>
      </c>
      <c r="C13" s="109" t="s">
        <v>101</v>
      </c>
      <c r="D13" s="212">
        <v>465567360.44999999</v>
      </c>
      <c r="E13" s="212">
        <v>465567360.44999999</v>
      </c>
      <c r="F13" s="212"/>
      <c r="G13" s="212"/>
      <c r="H13" s="212"/>
      <c r="I13" s="212"/>
      <c r="J13" s="212">
        <v>-0.19</v>
      </c>
      <c r="K13" s="212">
        <v>-0.19</v>
      </c>
      <c r="L13" s="212"/>
      <c r="M13" s="212"/>
      <c r="N13" s="212"/>
      <c r="O13" s="212"/>
      <c r="P13" s="212"/>
      <c r="Q13" s="212">
        <v>63384278.43</v>
      </c>
      <c r="R13" s="212"/>
    </row>
    <row r="14" spans="1:18">
      <c r="B14" s="319" t="s">
        <v>346</v>
      </c>
      <c r="C14" s="109" t="s">
        <v>102</v>
      </c>
      <c r="D14" s="212">
        <v>1056290599.13</v>
      </c>
      <c r="E14" s="212">
        <v>972486469.92999995</v>
      </c>
      <c r="F14" s="212">
        <v>77920372.109999999</v>
      </c>
      <c r="G14" s="212">
        <v>10973298.26</v>
      </c>
      <c r="H14" s="212"/>
      <c r="I14" s="212">
        <v>7209226.2000000002</v>
      </c>
      <c r="J14" s="212">
        <v>-2060509.9</v>
      </c>
      <c r="K14" s="212">
        <v>-642796.77</v>
      </c>
      <c r="L14" s="212">
        <v>-1337802.0900000001</v>
      </c>
      <c r="M14" s="212">
        <v>-1167529.8700000001</v>
      </c>
      <c r="N14" s="212"/>
      <c r="O14" s="212">
        <v>-990290.29</v>
      </c>
      <c r="P14" s="212"/>
      <c r="Q14" s="212">
        <v>706116804.97000003</v>
      </c>
      <c r="R14" s="212">
        <v>9641967.0999999996</v>
      </c>
    </row>
    <row r="15" spans="1:18">
      <c r="B15" s="319" t="s">
        <v>347</v>
      </c>
      <c r="C15" s="109" t="s">
        <v>103</v>
      </c>
      <c r="D15" s="212">
        <v>5221301588.4799995</v>
      </c>
      <c r="E15" s="212">
        <v>4765477194.4099998</v>
      </c>
      <c r="F15" s="212">
        <v>438485475.51999998</v>
      </c>
      <c r="G15" s="212">
        <v>147304961.55000001</v>
      </c>
      <c r="H15" s="212">
        <v>135129</v>
      </c>
      <c r="I15" s="212">
        <v>134477874.25</v>
      </c>
      <c r="J15" s="212">
        <v>-15870081.050000001</v>
      </c>
      <c r="K15" s="212">
        <v>-8217562.4100000001</v>
      </c>
      <c r="L15" s="212">
        <v>-7438540.4400000004</v>
      </c>
      <c r="M15" s="212">
        <v>-50446110.149999999</v>
      </c>
      <c r="N15" s="212">
        <v>-183</v>
      </c>
      <c r="O15" s="212">
        <v>-48287826.030000001</v>
      </c>
      <c r="P15" s="212"/>
      <c r="Q15" s="212">
        <v>4155963217.5700002</v>
      </c>
      <c r="R15" s="212">
        <v>83810057.609999999</v>
      </c>
    </row>
    <row r="16" spans="1:18">
      <c r="B16" s="318" t="s">
        <v>348</v>
      </c>
      <c r="C16" s="109" t="s">
        <v>108</v>
      </c>
      <c r="D16" s="212">
        <v>5071188942.4700003</v>
      </c>
      <c r="E16" s="212">
        <v>4630643882.3900003</v>
      </c>
      <c r="F16" s="212">
        <v>423206141.52999997</v>
      </c>
      <c r="G16" s="212">
        <v>143758661.30000001</v>
      </c>
      <c r="H16" s="212">
        <v>135129</v>
      </c>
      <c r="I16" s="212">
        <v>130931574</v>
      </c>
      <c r="J16" s="212">
        <v>-14272700.93</v>
      </c>
      <c r="K16" s="212">
        <v>-6798073.6500000004</v>
      </c>
      <c r="L16" s="212">
        <v>-7260649.0800000001</v>
      </c>
      <c r="M16" s="212">
        <v>-48955102.640000001</v>
      </c>
      <c r="N16" s="212">
        <v>-183</v>
      </c>
      <c r="O16" s="212">
        <v>-46796818.520000003</v>
      </c>
      <c r="P16" s="212"/>
      <c r="Q16" s="212">
        <v>4078315407.3200002</v>
      </c>
      <c r="R16" s="212">
        <v>83727339.370000005</v>
      </c>
    </row>
    <row r="17" spans="2:18">
      <c r="B17" s="319" t="s">
        <v>349</v>
      </c>
      <c r="C17" s="109" t="s">
        <v>104</v>
      </c>
      <c r="D17" s="212">
        <v>41314980945.040001</v>
      </c>
      <c r="E17" s="212">
        <v>37607154368.279999</v>
      </c>
      <c r="F17" s="212">
        <v>3635609412.8200002</v>
      </c>
      <c r="G17" s="212">
        <v>301987169.25</v>
      </c>
      <c r="H17" s="212">
        <v>118990</v>
      </c>
      <c r="I17" s="212">
        <v>234779550.06999999</v>
      </c>
      <c r="J17" s="212">
        <v>-68312526.700000003</v>
      </c>
      <c r="K17" s="212">
        <v>-34331028.140000001</v>
      </c>
      <c r="L17" s="212">
        <v>-33501315.25</v>
      </c>
      <c r="M17" s="212">
        <v>-51714588.909999996</v>
      </c>
      <c r="N17" s="212">
        <v>-1506</v>
      </c>
      <c r="O17" s="212">
        <v>-47585995.210000001</v>
      </c>
      <c r="P17" s="212"/>
      <c r="Q17" s="212">
        <v>37849717341.660004</v>
      </c>
      <c r="R17" s="212">
        <v>230440531.81999999</v>
      </c>
    </row>
    <row r="18" spans="2:18">
      <c r="B18" s="318" t="s">
        <v>107</v>
      </c>
      <c r="C18" s="109" t="s">
        <v>105</v>
      </c>
      <c r="D18" s="212">
        <v>635013153.99000001</v>
      </c>
      <c r="E18" s="212">
        <v>628295384.55999994</v>
      </c>
      <c r="F18" s="212"/>
      <c r="G18" s="212"/>
      <c r="H18" s="212"/>
      <c r="I18" s="212"/>
      <c r="J18" s="212">
        <v>-28174.639999999999</v>
      </c>
      <c r="K18" s="212">
        <v>-28174.639999999999</v>
      </c>
      <c r="L18" s="212"/>
      <c r="M18" s="212"/>
      <c r="N18" s="212"/>
      <c r="O18" s="212"/>
      <c r="P18" s="212"/>
      <c r="Q18" s="212"/>
      <c r="R18" s="212"/>
    </row>
    <row r="19" spans="2:18">
      <c r="B19" s="319" t="s">
        <v>343</v>
      </c>
      <c r="C19" s="109" t="s">
        <v>106</v>
      </c>
      <c r="D19" s="212"/>
      <c r="E19" s="212"/>
      <c r="F19" s="212"/>
      <c r="G19" s="212"/>
      <c r="H19" s="212"/>
      <c r="I19" s="212"/>
      <c r="J19" s="212"/>
      <c r="K19" s="212"/>
      <c r="L19" s="212"/>
      <c r="M19" s="212"/>
      <c r="N19" s="212"/>
      <c r="O19" s="212"/>
      <c r="P19" s="212"/>
      <c r="Q19" s="212"/>
      <c r="R19" s="212"/>
    </row>
    <row r="20" spans="2:18">
      <c r="B20" s="319" t="s">
        <v>344</v>
      </c>
      <c r="C20" s="109" t="s">
        <v>350</v>
      </c>
      <c r="D20" s="212">
        <v>629228800.45000005</v>
      </c>
      <c r="E20" s="212">
        <v>625786337.10000002</v>
      </c>
      <c r="F20" s="212"/>
      <c r="G20" s="212"/>
      <c r="H20" s="212"/>
      <c r="I20" s="212"/>
      <c r="J20" s="212">
        <v>-28161.08</v>
      </c>
      <c r="K20" s="212">
        <v>-28161.08</v>
      </c>
      <c r="L20" s="212"/>
      <c r="M20" s="212"/>
      <c r="N20" s="212"/>
      <c r="O20" s="212"/>
      <c r="P20" s="212"/>
      <c r="Q20" s="212"/>
      <c r="R20" s="212"/>
    </row>
    <row r="21" spans="2:18">
      <c r="B21" s="319" t="s">
        <v>345</v>
      </c>
      <c r="C21" s="109" t="s">
        <v>109</v>
      </c>
      <c r="D21" s="212"/>
      <c r="E21" s="212"/>
      <c r="F21" s="212"/>
      <c r="G21" s="212"/>
      <c r="H21" s="212"/>
      <c r="I21" s="212"/>
      <c r="J21" s="212"/>
      <c r="K21" s="212"/>
      <c r="L21" s="212"/>
      <c r="M21" s="212"/>
      <c r="N21" s="212"/>
      <c r="O21" s="212"/>
      <c r="P21" s="212"/>
      <c r="Q21" s="212"/>
      <c r="R21" s="212"/>
    </row>
    <row r="22" spans="2:18">
      <c r="B22" s="319" t="s">
        <v>346</v>
      </c>
      <c r="C22" s="109" t="s">
        <v>111</v>
      </c>
      <c r="D22" s="212">
        <v>3969309.56</v>
      </c>
      <c r="E22" s="212">
        <v>2509047.46</v>
      </c>
      <c r="F22" s="212"/>
      <c r="G22" s="212"/>
      <c r="H22" s="212"/>
      <c r="I22" s="212"/>
      <c r="J22" s="212">
        <v>-13.56</v>
      </c>
      <c r="K22" s="212">
        <v>-13.56</v>
      </c>
      <c r="L22" s="212"/>
      <c r="M22" s="212"/>
      <c r="N22" s="212"/>
      <c r="O22" s="212"/>
      <c r="P22" s="212"/>
      <c r="Q22" s="212"/>
      <c r="R22" s="212"/>
    </row>
    <row r="23" spans="2:18">
      <c r="B23" s="319" t="s">
        <v>347</v>
      </c>
      <c r="C23" s="109" t="s">
        <v>112</v>
      </c>
      <c r="D23" s="212">
        <v>1815043.98</v>
      </c>
      <c r="E23" s="212"/>
      <c r="F23" s="212"/>
      <c r="G23" s="212"/>
      <c r="H23" s="212"/>
      <c r="I23" s="212"/>
      <c r="J23" s="212"/>
      <c r="K23" s="212"/>
      <c r="L23" s="212"/>
      <c r="M23" s="212"/>
      <c r="N23" s="212"/>
      <c r="O23" s="212"/>
      <c r="P23" s="212"/>
      <c r="Q23" s="212"/>
      <c r="R23" s="212"/>
    </row>
    <row r="24" spans="2:18">
      <c r="B24" s="318" t="s">
        <v>351</v>
      </c>
      <c r="C24" s="109" t="s">
        <v>113</v>
      </c>
      <c r="D24" s="212">
        <v>2573251751.9400001</v>
      </c>
      <c r="E24" s="212">
        <v>2505885696.27</v>
      </c>
      <c r="F24" s="212">
        <v>66643404.240000002</v>
      </c>
      <c r="G24" s="212">
        <v>4202385.07</v>
      </c>
      <c r="H24" s="212">
        <v>413415</v>
      </c>
      <c r="I24" s="212">
        <v>3706502.46</v>
      </c>
      <c r="J24" s="212">
        <v>3785723.25</v>
      </c>
      <c r="K24" s="212">
        <v>3115351.63</v>
      </c>
      <c r="L24" s="212">
        <v>666729.85</v>
      </c>
      <c r="M24" s="212">
        <v>94474.33</v>
      </c>
      <c r="N24" s="212"/>
      <c r="O24" s="212">
        <v>87960.09</v>
      </c>
      <c r="P24" s="206"/>
      <c r="Q24" s="212">
        <v>19703126</v>
      </c>
      <c r="R24" s="212">
        <v>230013.89</v>
      </c>
    </row>
    <row r="25" spans="2:18">
      <c r="B25" s="319" t="s">
        <v>343</v>
      </c>
      <c r="C25" s="109" t="s">
        <v>114</v>
      </c>
      <c r="D25" s="212"/>
      <c r="E25" s="212"/>
      <c r="F25" s="212"/>
      <c r="G25" s="212"/>
      <c r="H25" s="212"/>
      <c r="I25" s="212"/>
      <c r="J25" s="212"/>
      <c r="K25" s="212"/>
      <c r="L25" s="212"/>
      <c r="M25" s="212"/>
      <c r="N25" s="212"/>
      <c r="O25" s="212"/>
      <c r="P25" s="206"/>
      <c r="Q25" s="212"/>
      <c r="R25" s="212"/>
    </row>
    <row r="26" spans="2:18">
      <c r="B26" s="319" t="s">
        <v>344</v>
      </c>
      <c r="C26" s="109" t="s">
        <v>115</v>
      </c>
      <c r="D26" s="212">
        <v>5058477.9800000004</v>
      </c>
      <c r="E26" s="212">
        <v>5058477.9800000004</v>
      </c>
      <c r="F26" s="212"/>
      <c r="G26" s="212"/>
      <c r="H26" s="212"/>
      <c r="I26" s="212"/>
      <c r="J26" s="212">
        <v>57.69</v>
      </c>
      <c r="K26" s="212">
        <v>57.69</v>
      </c>
      <c r="L26" s="212"/>
      <c r="M26" s="212"/>
      <c r="N26" s="212"/>
      <c r="O26" s="212"/>
      <c r="P26" s="206"/>
      <c r="Q26" s="212"/>
      <c r="R26" s="212"/>
    </row>
    <row r="27" spans="2:18">
      <c r="B27" s="319" t="s">
        <v>345</v>
      </c>
      <c r="C27" s="109" t="s">
        <v>116</v>
      </c>
      <c r="D27" s="212">
        <v>37127903.880000003</v>
      </c>
      <c r="E27" s="212">
        <v>37127903.880000003</v>
      </c>
      <c r="F27" s="212"/>
      <c r="G27" s="212"/>
      <c r="H27" s="212"/>
      <c r="I27" s="212"/>
      <c r="J27" s="212">
        <v>1627497.09</v>
      </c>
      <c r="K27" s="212">
        <v>1627497.09</v>
      </c>
      <c r="L27" s="212"/>
      <c r="M27" s="212"/>
      <c r="N27" s="212"/>
      <c r="O27" s="212"/>
      <c r="P27" s="206"/>
      <c r="Q27" s="212"/>
      <c r="R27" s="212"/>
    </row>
    <row r="28" spans="2:18">
      <c r="B28" s="319" t="s">
        <v>346</v>
      </c>
      <c r="C28" s="109" t="s">
        <v>117</v>
      </c>
      <c r="D28" s="212">
        <v>42407237.43</v>
      </c>
      <c r="E28" s="212">
        <v>41414401.649999999</v>
      </c>
      <c r="F28" s="212">
        <v>831637.42</v>
      </c>
      <c r="G28" s="212">
        <v>8461.0499999999993</v>
      </c>
      <c r="H28" s="212"/>
      <c r="I28" s="212">
        <v>7833.65</v>
      </c>
      <c r="J28" s="212">
        <v>59107.61</v>
      </c>
      <c r="K28" s="212">
        <v>42045.62</v>
      </c>
      <c r="L28" s="212">
        <v>17028.830000000002</v>
      </c>
      <c r="M28" s="212">
        <v>1362.45</v>
      </c>
      <c r="N28" s="212"/>
      <c r="O28" s="212">
        <v>1291.32</v>
      </c>
      <c r="P28" s="206"/>
      <c r="Q28" s="212">
        <v>878910</v>
      </c>
      <c r="R28" s="212"/>
    </row>
    <row r="29" spans="2:18">
      <c r="B29" s="319" t="s">
        <v>347</v>
      </c>
      <c r="C29" s="109" t="s">
        <v>118</v>
      </c>
      <c r="D29" s="212">
        <v>557684657.75</v>
      </c>
      <c r="E29" s="212">
        <v>532722960.97000003</v>
      </c>
      <c r="F29" s="212">
        <v>24632934.82</v>
      </c>
      <c r="G29" s="212">
        <v>2874025.64</v>
      </c>
      <c r="H29" s="212">
        <v>409065</v>
      </c>
      <c r="I29" s="212">
        <v>2438345.29</v>
      </c>
      <c r="J29" s="212">
        <v>879451.5</v>
      </c>
      <c r="K29" s="212">
        <v>568107.61</v>
      </c>
      <c r="L29" s="212">
        <v>309622.94</v>
      </c>
      <c r="M29" s="212">
        <v>63414.21</v>
      </c>
      <c r="N29" s="212"/>
      <c r="O29" s="212">
        <v>59636.27</v>
      </c>
      <c r="P29" s="206"/>
      <c r="Q29" s="212">
        <v>18266524</v>
      </c>
      <c r="R29" s="212">
        <v>230007.48</v>
      </c>
    </row>
    <row r="30" spans="2:18">
      <c r="B30" s="319" t="s">
        <v>349</v>
      </c>
      <c r="C30" s="109" t="s">
        <v>119</v>
      </c>
      <c r="D30" s="212">
        <v>1930973474.9000001</v>
      </c>
      <c r="E30" s="212">
        <v>1889561951.79</v>
      </c>
      <c r="F30" s="212">
        <v>41178832</v>
      </c>
      <c r="G30" s="212">
        <v>1319898.3799999999</v>
      </c>
      <c r="H30" s="212">
        <v>4350</v>
      </c>
      <c r="I30" s="212">
        <v>1260323.52</v>
      </c>
      <c r="J30" s="212">
        <v>1219609.3600000001</v>
      </c>
      <c r="K30" s="212">
        <v>877643.62</v>
      </c>
      <c r="L30" s="212">
        <v>340078.08000000002</v>
      </c>
      <c r="M30" s="212">
        <v>29697.67</v>
      </c>
      <c r="N30" s="212"/>
      <c r="O30" s="212">
        <v>27032.5</v>
      </c>
      <c r="P30" s="206"/>
      <c r="Q30" s="212">
        <v>557692</v>
      </c>
      <c r="R30" s="212">
        <v>6.41</v>
      </c>
    </row>
    <row r="31" spans="2:18">
      <c r="B31" s="91" t="s">
        <v>32</v>
      </c>
      <c r="C31" s="114" t="s">
        <v>120</v>
      </c>
      <c r="D31" s="212">
        <v>58503061997.389999</v>
      </c>
      <c r="E31" s="212">
        <v>54181032744.080002</v>
      </c>
      <c r="F31" s="212">
        <v>4219148992.8699999</v>
      </c>
      <c r="G31" s="212">
        <v>464467814.13</v>
      </c>
      <c r="H31" s="212">
        <v>667534</v>
      </c>
      <c r="I31" s="212">
        <v>380173152.98000002</v>
      </c>
      <c r="J31" s="212">
        <v>-82519060.420000002</v>
      </c>
      <c r="K31" s="212">
        <v>-40125384.579999998</v>
      </c>
      <c r="L31" s="212">
        <v>-41623245.060000002</v>
      </c>
      <c r="M31" s="212">
        <v>-103233754.59999999</v>
      </c>
      <c r="N31" s="212">
        <v>-1689</v>
      </c>
      <c r="O31" s="212">
        <v>-96776151.439999998</v>
      </c>
      <c r="P31" s="212"/>
      <c r="Q31" s="212">
        <v>42794884768.629997</v>
      </c>
      <c r="R31" s="212">
        <v>324122570.42000002</v>
      </c>
    </row>
  </sheetData>
  <mergeCells count="11">
    <mergeCell ref="B2:R2"/>
    <mergeCell ref="D5:I5"/>
    <mergeCell ref="J5:O5"/>
    <mergeCell ref="P5:P6"/>
    <mergeCell ref="Q5:R5"/>
    <mergeCell ref="D6:F6"/>
    <mergeCell ref="G6:I6"/>
    <mergeCell ref="J6:L6"/>
    <mergeCell ref="M6:O6"/>
    <mergeCell ref="Q6:Q7"/>
    <mergeCell ref="R6:R7"/>
  </mergeCells>
  <pageMargins left="0.70866141732283472" right="0.70866141732283472" top="0.74803149606299213" bottom="0.74803149606299213" header="0.31496062992125984" footer="0.31496062992125984"/>
  <pageSetup paperSize="9" scale="39" fitToHeight="0" orientation="landscape" r:id="rId1"/>
  <headerFooter>
    <oddHeader>&amp;CEN
Annex XV</oddHeader>
    <oddFooter>&amp;C&amp;"Calibri"&amp;11&amp;K000000&amp;P_x000D_&amp;1#&amp;"Calibri"&amp;10&amp;K000000 Internal Information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pageSetUpPr fitToPage="1"/>
  </sheetPr>
  <dimension ref="B1:I10"/>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C7" sqref="C7"/>
    </sheetView>
  </sheetViews>
  <sheetFormatPr defaultColWidth="9" defaultRowHeight="14.4"/>
  <cols>
    <col min="1" max="1" width="2.5546875" style="36" customWidth="1"/>
    <col min="2" max="2" width="27" style="36" customWidth="1"/>
    <col min="3" max="3" width="7.5546875" style="36" customWidth="1"/>
    <col min="4" max="9" width="18.5546875" style="36" customWidth="1"/>
    <col min="10" max="16384" width="9" style="36"/>
  </cols>
  <sheetData>
    <row r="1" spans="2:9" ht="10.199999999999999" customHeight="1"/>
    <row r="2" spans="2:9" ht="28.05" customHeight="1">
      <c r="B2" s="441" t="s">
        <v>664</v>
      </c>
      <c r="C2" s="442"/>
      <c r="D2" s="442"/>
      <c r="E2" s="442"/>
      <c r="F2" s="442"/>
      <c r="G2" s="442"/>
      <c r="H2" s="442"/>
      <c r="I2" s="442"/>
    </row>
    <row r="3" spans="2:9" ht="14.55" customHeight="1">
      <c r="B3" s="168"/>
      <c r="C3" s="26"/>
    </row>
    <row r="5" spans="2:9">
      <c r="D5" s="470" t="s">
        <v>352</v>
      </c>
      <c r="E5" s="470"/>
      <c r="F5" s="470"/>
      <c r="G5" s="470"/>
      <c r="H5" s="470"/>
      <c r="I5" s="470"/>
    </row>
    <row r="6" spans="2:9" ht="42" customHeight="1">
      <c r="D6" s="292" t="s">
        <v>353</v>
      </c>
      <c r="E6" s="292" t="s">
        <v>354</v>
      </c>
      <c r="F6" s="292" t="s">
        <v>355</v>
      </c>
      <c r="G6" s="292" t="s">
        <v>356</v>
      </c>
      <c r="H6" s="292" t="s">
        <v>357</v>
      </c>
      <c r="I6" s="292" t="s">
        <v>32</v>
      </c>
    </row>
    <row r="7" spans="2:9">
      <c r="C7" s="68" t="s">
        <v>0</v>
      </c>
      <c r="D7" s="68" t="s">
        <v>4</v>
      </c>
      <c r="E7" s="68" t="s">
        <v>5</v>
      </c>
      <c r="F7" s="68" t="s">
        <v>6</v>
      </c>
      <c r="G7" s="68" t="s">
        <v>33</v>
      </c>
      <c r="H7" s="68" t="s">
        <v>34</v>
      </c>
      <c r="I7" s="68" t="s">
        <v>71</v>
      </c>
    </row>
    <row r="8" spans="2:9">
      <c r="B8" s="320" t="s">
        <v>324</v>
      </c>
      <c r="C8" s="65">
        <v>1</v>
      </c>
      <c r="D8" s="212">
        <v>1307710118.3443408</v>
      </c>
      <c r="E8" s="212">
        <v>7076117330.2093945</v>
      </c>
      <c r="F8" s="212">
        <v>6233699595.3325787</v>
      </c>
      <c r="G8" s="212">
        <v>36079852872.369781</v>
      </c>
      <c r="H8" s="212">
        <v>222511853.01391387</v>
      </c>
      <c r="I8" s="212">
        <v>50919891769.270012</v>
      </c>
    </row>
    <row r="9" spans="2:9">
      <c r="B9" s="320" t="s">
        <v>107</v>
      </c>
      <c r="C9" s="65">
        <v>2</v>
      </c>
      <c r="D9" s="212">
        <v>0</v>
      </c>
      <c r="E9" s="212">
        <v>146193503.33047172</v>
      </c>
      <c r="F9" s="212">
        <v>385985154.53777218</v>
      </c>
      <c r="G9" s="212">
        <v>102806319.23175621</v>
      </c>
      <c r="H9" s="212">
        <v>0</v>
      </c>
      <c r="I9" s="212">
        <v>634984977.10000014</v>
      </c>
    </row>
    <row r="10" spans="2:9">
      <c r="B10" s="149" t="s">
        <v>32</v>
      </c>
      <c r="C10" s="115">
        <v>3</v>
      </c>
      <c r="D10" s="315">
        <v>1307710118.3443408</v>
      </c>
      <c r="E10" s="315">
        <v>7222310833.5398664</v>
      </c>
      <c r="F10" s="315">
        <v>6619684749.8703508</v>
      </c>
      <c r="G10" s="315">
        <v>36182659191.60154</v>
      </c>
      <c r="H10" s="315">
        <v>222511853.01391387</v>
      </c>
      <c r="I10" s="315">
        <v>51554876746.37001</v>
      </c>
    </row>
  </sheetData>
  <mergeCells count="2">
    <mergeCell ref="D5:I5"/>
    <mergeCell ref="B2:I2"/>
  </mergeCells>
  <pageMargins left="0.70866141732283472" right="0.70866141732283472" top="0.74803149606299213" bottom="0.74803149606299213" header="0.31496062992125984" footer="0.31496062992125984"/>
  <pageSetup paperSize="9" scale="88" orientation="landscape" r:id="rId1"/>
  <headerFooter>
    <oddHeader>&amp;CEN
Annex XV</oddHeader>
    <oddFooter>&amp;C&amp;"Calibri"&amp;11&amp;K000000&amp;P_x000D_&amp;1#&amp;"Calibri"&amp;10&amp;K000000 Internal Information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pageSetUpPr fitToPage="1"/>
  </sheetPr>
  <dimension ref="A1:K18"/>
  <sheetViews>
    <sheetView showGridLines="0" showRowColHeaders="0" zoomScale="80" zoomScaleNormal="80" workbookViewId="0">
      <pane xSplit="3" ySplit="7" topLeftCell="D8" activePane="bottomRight" state="frozen"/>
      <selection activeCell="F51" sqref="F51"/>
      <selection pane="topRight" activeCell="F51" sqref="F51"/>
      <selection pane="bottomLeft" activeCell="F51" sqref="F51"/>
      <selection pane="bottomRight" activeCell="C7" sqref="C7"/>
    </sheetView>
  </sheetViews>
  <sheetFormatPr defaultColWidth="9" defaultRowHeight="14.4"/>
  <cols>
    <col min="1" max="1" width="2.5546875" style="36" customWidth="1"/>
    <col min="2" max="2" width="50.44140625" style="36" customWidth="1"/>
    <col min="3" max="3" width="7.5546875" style="36" customWidth="1"/>
    <col min="4" max="11" width="18.5546875" style="36" customWidth="1"/>
    <col min="12" max="16384" width="9" style="36"/>
  </cols>
  <sheetData>
    <row r="1" spans="1:11" ht="10.199999999999999" customHeight="1"/>
    <row r="2" spans="1:11" ht="28.05" customHeight="1">
      <c r="A2" s="38"/>
      <c r="B2" s="441" t="s">
        <v>665</v>
      </c>
      <c r="C2" s="442"/>
      <c r="D2" s="442"/>
      <c r="E2" s="442"/>
      <c r="F2" s="442"/>
      <c r="G2" s="442"/>
      <c r="H2" s="442"/>
      <c r="I2" s="442"/>
      <c r="J2" s="446"/>
      <c r="K2" s="446"/>
    </row>
    <row r="3" spans="1:11" ht="14.55" customHeight="1">
      <c r="A3" s="44"/>
      <c r="B3" s="168"/>
    </row>
    <row r="4" spans="1:11" ht="52.5" customHeight="1">
      <c r="A4" s="44"/>
      <c r="B4" s="44"/>
      <c r="C4" s="44"/>
      <c r="D4" s="467" t="s">
        <v>358</v>
      </c>
      <c r="E4" s="468"/>
      <c r="F4" s="468"/>
      <c r="G4" s="469"/>
      <c r="H4" s="471" t="s">
        <v>329</v>
      </c>
      <c r="I4" s="472"/>
      <c r="J4" s="450" t="s">
        <v>359</v>
      </c>
      <c r="K4" s="451"/>
    </row>
    <row r="5" spans="1:11" ht="39" customHeight="1">
      <c r="A5" s="44"/>
      <c r="B5" s="44"/>
      <c r="C5" s="44"/>
      <c r="D5" s="473" t="s">
        <v>360</v>
      </c>
      <c r="E5" s="450" t="s">
        <v>361</v>
      </c>
      <c r="F5" s="454"/>
      <c r="G5" s="451"/>
      <c r="H5" s="448" t="s">
        <v>362</v>
      </c>
      <c r="I5" s="447" t="s">
        <v>363</v>
      </c>
      <c r="J5" s="321"/>
      <c r="K5" s="475" t="s">
        <v>364</v>
      </c>
    </row>
    <row r="6" spans="1:11" ht="44.25" customHeight="1">
      <c r="A6" s="44"/>
      <c r="B6" s="44"/>
      <c r="C6" s="44"/>
      <c r="D6" s="474"/>
      <c r="E6" s="317"/>
      <c r="F6" s="322" t="s">
        <v>365</v>
      </c>
      <c r="G6" s="322" t="s">
        <v>366</v>
      </c>
      <c r="H6" s="449"/>
      <c r="I6" s="449"/>
      <c r="J6" s="317"/>
      <c r="K6" s="476"/>
    </row>
    <row r="7" spans="1:11">
      <c r="A7" s="44"/>
      <c r="B7" s="44"/>
      <c r="C7" s="93" t="s">
        <v>0</v>
      </c>
      <c r="D7" s="82" t="s">
        <v>4</v>
      </c>
      <c r="E7" s="82" t="s">
        <v>5</v>
      </c>
      <c r="F7" s="82" t="s">
        <v>6</v>
      </c>
      <c r="G7" s="82" t="s">
        <v>33</v>
      </c>
      <c r="H7" s="82" t="s">
        <v>34</v>
      </c>
      <c r="I7" s="82" t="s">
        <v>71</v>
      </c>
      <c r="J7" s="82" t="s">
        <v>72</v>
      </c>
      <c r="K7" s="82" t="s">
        <v>73</v>
      </c>
    </row>
    <row r="8" spans="1:11" ht="28.8">
      <c r="B8" s="91" t="s">
        <v>342</v>
      </c>
      <c r="C8" s="109" t="s">
        <v>341</v>
      </c>
      <c r="D8" s="212">
        <v>0</v>
      </c>
      <c r="E8" s="212">
        <v>0</v>
      </c>
      <c r="F8" s="212">
        <v>0</v>
      </c>
      <c r="G8" s="212">
        <v>0</v>
      </c>
      <c r="H8" s="212">
        <v>0</v>
      </c>
      <c r="I8" s="212">
        <v>0</v>
      </c>
      <c r="J8" s="212">
        <v>0</v>
      </c>
      <c r="K8" s="212">
        <v>0</v>
      </c>
    </row>
    <row r="9" spans="1:11">
      <c r="B9" s="323" t="s">
        <v>324</v>
      </c>
      <c r="C9" s="109" t="s">
        <v>95</v>
      </c>
      <c r="D9" s="212">
        <v>536490747.13</v>
      </c>
      <c r="E9" s="212">
        <v>179087981.46000001</v>
      </c>
      <c r="F9" s="212">
        <v>179087981.46000001</v>
      </c>
      <c r="G9" s="212">
        <v>179087980.46000001</v>
      </c>
      <c r="H9" s="212">
        <v>-3535037.99</v>
      </c>
      <c r="I9" s="212">
        <v>-32173213.210000001</v>
      </c>
      <c r="J9" s="212">
        <v>660849392.22029996</v>
      </c>
      <c r="K9" s="212">
        <v>142041719.48640001</v>
      </c>
    </row>
    <row r="10" spans="1:11">
      <c r="B10" s="324" t="s">
        <v>343</v>
      </c>
      <c r="C10" s="109" t="s">
        <v>96</v>
      </c>
      <c r="D10" s="212"/>
      <c r="E10" s="212"/>
      <c r="F10" s="212"/>
      <c r="G10" s="212"/>
      <c r="H10" s="212"/>
      <c r="I10" s="212"/>
      <c r="J10" s="212"/>
      <c r="K10" s="212"/>
    </row>
    <row r="11" spans="1:11">
      <c r="B11" s="324" t="s">
        <v>344</v>
      </c>
      <c r="C11" s="109" t="s">
        <v>100</v>
      </c>
      <c r="D11" s="212"/>
      <c r="E11" s="212"/>
      <c r="F11" s="212"/>
      <c r="G11" s="212"/>
      <c r="H11" s="212"/>
      <c r="I11" s="212"/>
      <c r="J11" s="212"/>
      <c r="K11" s="212"/>
    </row>
    <row r="12" spans="1:11">
      <c r="B12" s="324" t="s">
        <v>345</v>
      </c>
      <c r="C12" s="109" t="s">
        <v>101</v>
      </c>
      <c r="D12" s="212"/>
      <c r="E12" s="212"/>
      <c r="F12" s="212"/>
      <c r="G12" s="212"/>
      <c r="H12" s="212"/>
      <c r="I12" s="212"/>
      <c r="J12" s="212"/>
      <c r="K12" s="212"/>
    </row>
    <row r="13" spans="1:11">
      <c r="B13" s="324" t="s">
        <v>346</v>
      </c>
      <c r="C13" s="109" t="s">
        <v>102</v>
      </c>
      <c r="D13" s="212">
        <v>11168811.34</v>
      </c>
      <c r="E13" s="212">
        <v>6393832.2999999998</v>
      </c>
      <c r="F13" s="212">
        <v>6393832.2999999998</v>
      </c>
      <c r="G13" s="212">
        <v>6393832.2999999998</v>
      </c>
      <c r="H13" s="212">
        <v>-218241.38</v>
      </c>
      <c r="I13" s="212">
        <v>-669800.62</v>
      </c>
      <c r="J13" s="212">
        <v>16476485.720000001</v>
      </c>
      <c r="K13" s="212">
        <v>5729075.1699999999</v>
      </c>
    </row>
    <row r="14" spans="1:11">
      <c r="B14" s="324" t="s">
        <v>347</v>
      </c>
      <c r="C14" s="109" t="s">
        <v>103</v>
      </c>
      <c r="D14" s="212">
        <v>56213468.899999999</v>
      </c>
      <c r="E14" s="212">
        <v>59146408.729999997</v>
      </c>
      <c r="F14" s="212">
        <v>59146408.729999997</v>
      </c>
      <c r="G14" s="212">
        <v>59146407.729999997</v>
      </c>
      <c r="H14" s="212">
        <v>-601689.44999999995</v>
      </c>
      <c r="I14" s="212">
        <v>-17913226.02</v>
      </c>
      <c r="J14" s="212">
        <v>94453828.415000007</v>
      </c>
      <c r="K14" s="212">
        <v>39867936.1404</v>
      </c>
    </row>
    <row r="15" spans="1:11">
      <c r="B15" s="324" t="s">
        <v>349</v>
      </c>
      <c r="C15" s="109" t="s">
        <v>108</v>
      </c>
      <c r="D15" s="212">
        <v>469108466.88999999</v>
      </c>
      <c r="E15" s="212">
        <v>113547740.43000001</v>
      </c>
      <c r="F15" s="212">
        <v>113547740.43000001</v>
      </c>
      <c r="G15" s="212">
        <v>113547740.43000001</v>
      </c>
      <c r="H15" s="212">
        <v>-2715107.16</v>
      </c>
      <c r="I15" s="212">
        <v>-13590186.57</v>
      </c>
      <c r="J15" s="212">
        <v>549919078.08529997</v>
      </c>
      <c r="K15" s="212">
        <v>96444708.175999999</v>
      </c>
    </row>
    <row r="16" spans="1:11">
      <c r="B16" s="323" t="s">
        <v>367</v>
      </c>
      <c r="C16" s="109" t="s">
        <v>104</v>
      </c>
      <c r="D16" s="212"/>
      <c r="E16" s="212"/>
      <c r="F16" s="212"/>
      <c r="G16" s="212"/>
      <c r="H16" s="212"/>
      <c r="I16" s="212"/>
      <c r="J16" s="212"/>
      <c r="K16" s="212"/>
    </row>
    <row r="17" spans="2:11">
      <c r="B17" s="323" t="s">
        <v>368</v>
      </c>
      <c r="C17" s="109" t="s">
        <v>105</v>
      </c>
      <c r="D17" s="212">
        <v>1485564.49</v>
      </c>
      <c r="E17" s="212">
        <v>976560.32</v>
      </c>
      <c r="F17" s="212">
        <v>976560.32</v>
      </c>
      <c r="G17" s="212">
        <v>976560.32</v>
      </c>
      <c r="H17" s="212">
        <v>2391.8000000000002</v>
      </c>
      <c r="I17" s="212"/>
      <c r="J17" s="212">
        <v>16684</v>
      </c>
      <c r="K17" s="212"/>
    </row>
    <row r="18" spans="2:11">
      <c r="B18" s="151" t="s">
        <v>32</v>
      </c>
      <c r="C18" s="114">
        <v>100</v>
      </c>
      <c r="D18" s="315">
        <v>537976311.62</v>
      </c>
      <c r="E18" s="315">
        <v>180064541.78</v>
      </c>
      <c r="F18" s="315">
        <v>180064541.78</v>
      </c>
      <c r="G18" s="315">
        <v>180064540.78</v>
      </c>
      <c r="H18" s="315">
        <v>-3532646.19</v>
      </c>
      <c r="I18" s="315">
        <v>-32173213.210000001</v>
      </c>
      <c r="J18" s="315">
        <v>660866076.22029996</v>
      </c>
      <c r="K18" s="315">
        <v>142041719.48640001</v>
      </c>
    </row>
  </sheetData>
  <mergeCells count="9">
    <mergeCell ref="B2:K2"/>
    <mergeCell ref="D4:G4"/>
    <mergeCell ref="H4:I4"/>
    <mergeCell ref="J4:K4"/>
    <mergeCell ref="D5:D6"/>
    <mergeCell ref="E5:G5"/>
    <mergeCell ref="H5:H6"/>
    <mergeCell ref="I5:I6"/>
    <mergeCell ref="K5:K6"/>
  </mergeCells>
  <pageMargins left="0.70866141732283472" right="0.70866141732283472" top="0.74803149606299213" bottom="0.74803149606299213" header="0.31496062992125984" footer="0.31496062992125984"/>
  <pageSetup paperSize="9" scale="63" fitToHeight="0" orientation="landscape" r:id="rId1"/>
  <headerFooter>
    <oddHeader>&amp;CEN
Annex XV</oddHeader>
    <oddFooter>&amp;C&amp;"Calibri"&amp;11&amp;K000000&amp;P_x000D_&amp;1#&amp;"Calibri"&amp;10&amp;K000000 Internal Information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0">
    <pageSetUpPr fitToPage="1"/>
  </sheetPr>
  <dimension ref="A1:O32"/>
  <sheetViews>
    <sheetView showGridLines="0" showRowColHeaders="0" zoomScale="62" zoomScaleNormal="62" workbookViewId="0">
      <pane xSplit="3" ySplit="9" topLeftCell="D10" activePane="bottomRight" state="frozen"/>
      <selection activeCell="B41" sqref="B41"/>
      <selection pane="topRight" activeCell="B41" sqref="B41"/>
      <selection pane="bottomLeft" activeCell="B41" sqref="B41"/>
      <selection pane="bottomRight" activeCell="C9" sqref="C9"/>
    </sheetView>
  </sheetViews>
  <sheetFormatPr defaultColWidth="9" defaultRowHeight="14.4"/>
  <cols>
    <col min="1" max="1" width="2.5546875" style="36" customWidth="1"/>
    <col min="2" max="2" width="50.77734375" style="36" customWidth="1"/>
    <col min="3" max="3" width="7.5546875" style="36" customWidth="1"/>
    <col min="4" max="15" width="18.5546875" style="36" customWidth="1"/>
    <col min="16" max="16384" width="9" style="36"/>
  </cols>
  <sheetData>
    <row r="1" spans="1:15" ht="10.199999999999999" customHeight="1"/>
    <row r="2" spans="1:15" ht="28.05" customHeight="1">
      <c r="A2" s="38"/>
      <c r="B2" s="441" t="s">
        <v>666</v>
      </c>
      <c r="C2" s="442"/>
      <c r="D2" s="442"/>
      <c r="E2" s="442"/>
      <c r="F2" s="442"/>
      <c r="G2" s="442"/>
      <c r="H2" s="442"/>
      <c r="I2" s="442"/>
      <c r="J2" s="446"/>
      <c r="K2" s="446"/>
      <c r="L2" s="446"/>
      <c r="M2" s="446"/>
      <c r="N2" s="446"/>
      <c r="O2" s="446"/>
    </row>
    <row r="3" spans="1:15" ht="14.55" customHeight="1">
      <c r="A3" s="44"/>
      <c r="B3" s="168"/>
    </row>
    <row r="4" spans="1:15">
      <c r="A4" s="44"/>
      <c r="B4" s="44"/>
      <c r="C4" s="44"/>
      <c r="D4" s="459" t="s">
        <v>328</v>
      </c>
      <c r="E4" s="460"/>
      <c r="F4" s="460"/>
      <c r="G4" s="460"/>
      <c r="H4" s="460"/>
      <c r="I4" s="460"/>
      <c r="J4" s="460"/>
      <c r="K4" s="460"/>
      <c r="L4" s="460"/>
      <c r="M4" s="460"/>
      <c r="N4" s="460"/>
      <c r="O4" s="461"/>
    </row>
    <row r="5" spans="1:15">
      <c r="A5" s="44"/>
      <c r="B5" s="44"/>
      <c r="C5" s="44"/>
      <c r="D5" s="477" t="s">
        <v>332</v>
      </c>
      <c r="E5" s="478"/>
      <c r="F5" s="479"/>
      <c r="G5" s="480" t="s">
        <v>333</v>
      </c>
      <c r="H5" s="481"/>
      <c r="I5" s="481"/>
      <c r="J5" s="481"/>
      <c r="K5" s="481"/>
      <c r="L5" s="481"/>
      <c r="M5" s="481"/>
      <c r="N5" s="481"/>
      <c r="O5" s="482"/>
    </row>
    <row r="6" spans="1:15">
      <c r="A6" s="483"/>
      <c r="B6" s="44"/>
      <c r="C6" s="44"/>
      <c r="D6" s="484"/>
      <c r="E6" s="485" t="s">
        <v>369</v>
      </c>
      <c r="F6" s="485" t="s">
        <v>370</v>
      </c>
      <c r="G6" s="484"/>
      <c r="H6" s="466" t="s">
        <v>371</v>
      </c>
      <c r="I6" s="466" t="s">
        <v>372</v>
      </c>
      <c r="J6" s="466" t="s">
        <v>373</v>
      </c>
      <c r="K6" s="466" t="s">
        <v>374</v>
      </c>
      <c r="L6" s="466" t="s">
        <v>375</v>
      </c>
      <c r="M6" s="466" t="s">
        <v>376</v>
      </c>
      <c r="N6" s="466" t="s">
        <v>377</v>
      </c>
      <c r="O6" s="466" t="s">
        <v>365</v>
      </c>
    </row>
    <row r="7" spans="1:15">
      <c r="A7" s="483"/>
      <c r="B7" s="44"/>
      <c r="C7" s="44"/>
      <c r="D7" s="484"/>
      <c r="E7" s="486"/>
      <c r="F7" s="486"/>
      <c r="G7" s="484"/>
      <c r="H7" s="466"/>
      <c r="I7" s="466"/>
      <c r="J7" s="466"/>
      <c r="K7" s="466"/>
      <c r="L7" s="466"/>
      <c r="M7" s="466"/>
      <c r="N7" s="466"/>
      <c r="O7" s="466"/>
    </row>
    <row r="8" spans="1:15" ht="39" customHeight="1">
      <c r="A8" s="44"/>
      <c r="B8" s="44"/>
      <c r="C8" s="44"/>
      <c r="D8" s="148"/>
      <c r="E8" s="487"/>
      <c r="F8" s="487"/>
      <c r="G8" s="488"/>
      <c r="H8" s="466"/>
      <c r="I8" s="466"/>
      <c r="J8" s="466"/>
      <c r="K8" s="466"/>
      <c r="L8" s="466"/>
      <c r="M8" s="466"/>
      <c r="N8" s="466"/>
      <c r="O8" s="466"/>
    </row>
    <row r="9" spans="1:15">
      <c r="A9" s="44"/>
      <c r="B9" s="44"/>
      <c r="C9" s="93" t="s">
        <v>0</v>
      </c>
      <c r="D9" s="82" t="s">
        <v>4</v>
      </c>
      <c r="E9" s="82" t="s">
        <v>5</v>
      </c>
      <c r="F9" s="82" t="s">
        <v>6</v>
      </c>
      <c r="G9" s="82" t="s">
        <v>33</v>
      </c>
      <c r="H9" s="82" t="s">
        <v>34</v>
      </c>
      <c r="I9" s="82" t="s">
        <v>71</v>
      </c>
      <c r="J9" s="82" t="s">
        <v>72</v>
      </c>
      <c r="K9" s="82" t="s">
        <v>73</v>
      </c>
      <c r="L9" s="82" t="s">
        <v>75</v>
      </c>
      <c r="M9" s="82" t="s">
        <v>76</v>
      </c>
      <c r="N9" s="82" t="s">
        <v>77</v>
      </c>
      <c r="O9" s="82" t="s">
        <v>78</v>
      </c>
    </row>
    <row r="10" spans="1:15">
      <c r="B10" s="311" t="s">
        <v>342</v>
      </c>
      <c r="C10" s="109" t="s">
        <v>341</v>
      </c>
      <c r="D10" s="212">
        <v>7223020039.6599998</v>
      </c>
      <c r="E10" s="212">
        <v>7223020039.6599998</v>
      </c>
      <c r="F10" s="212">
        <v>0</v>
      </c>
      <c r="G10" s="212">
        <v>0</v>
      </c>
      <c r="H10" s="212">
        <v>0</v>
      </c>
      <c r="I10" s="212">
        <v>0</v>
      </c>
      <c r="J10" s="212">
        <v>0</v>
      </c>
      <c r="K10" s="212">
        <v>0</v>
      </c>
      <c r="L10" s="212">
        <v>0</v>
      </c>
      <c r="M10" s="212">
        <v>0</v>
      </c>
      <c r="N10" s="212">
        <v>0</v>
      </c>
      <c r="O10" s="212">
        <v>0</v>
      </c>
    </row>
    <row r="11" spans="1:15">
      <c r="B11" s="311" t="s">
        <v>324</v>
      </c>
      <c r="C11" s="109" t="s">
        <v>95</v>
      </c>
      <c r="D11" s="212">
        <v>48071777051.800003</v>
      </c>
      <c r="E11" s="212">
        <v>47999904140.699997</v>
      </c>
      <c r="F11" s="212">
        <v>71872911.099999994</v>
      </c>
      <c r="G11" s="212">
        <v>460265429.06</v>
      </c>
      <c r="H11" s="212">
        <v>276637714.83999997</v>
      </c>
      <c r="I11" s="212">
        <v>39941607.200000003</v>
      </c>
      <c r="J11" s="212">
        <v>43115750.460000001</v>
      </c>
      <c r="K11" s="212">
        <v>33868077.189999998</v>
      </c>
      <c r="L11" s="212">
        <v>29867282.850000001</v>
      </c>
      <c r="M11" s="212">
        <v>8448591.7799999993</v>
      </c>
      <c r="N11" s="212">
        <v>28386404.739999998</v>
      </c>
      <c r="O11" s="212">
        <v>460265429.06</v>
      </c>
    </row>
    <row r="12" spans="1:15">
      <c r="B12" s="324" t="s">
        <v>343</v>
      </c>
      <c r="C12" s="109" t="s">
        <v>96</v>
      </c>
      <c r="D12" s="212">
        <v>0</v>
      </c>
      <c r="E12" s="212">
        <v>0</v>
      </c>
      <c r="F12" s="212">
        <v>0</v>
      </c>
      <c r="G12" s="212">
        <v>0</v>
      </c>
      <c r="H12" s="212">
        <v>0</v>
      </c>
      <c r="I12" s="212">
        <v>0</v>
      </c>
      <c r="J12" s="212">
        <v>0</v>
      </c>
      <c r="K12" s="212">
        <v>0</v>
      </c>
      <c r="L12" s="212">
        <v>0</v>
      </c>
      <c r="M12" s="212">
        <v>0</v>
      </c>
      <c r="N12" s="212">
        <v>0</v>
      </c>
      <c r="O12" s="212">
        <v>0</v>
      </c>
    </row>
    <row r="13" spans="1:15">
      <c r="B13" s="324" t="s">
        <v>344</v>
      </c>
      <c r="C13" s="109" t="s">
        <v>100</v>
      </c>
      <c r="D13" s="212">
        <v>13636558.699999999</v>
      </c>
      <c r="E13" s="212">
        <v>13636558.699999999</v>
      </c>
      <c r="F13" s="212">
        <v>0</v>
      </c>
      <c r="G13" s="212">
        <v>0</v>
      </c>
      <c r="H13" s="212">
        <v>0</v>
      </c>
      <c r="I13" s="212">
        <v>0</v>
      </c>
      <c r="J13" s="212">
        <v>0</v>
      </c>
      <c r="K13" s="212">
        <v>0</v>
      </c>
      <c r="L13" s="212">
        <v>0</v>
      </c>
      <c r="M13" s="212">
        <v>0</v>
      </c>
      <c r="N13" s="212">
        <v>0</v>
      </c>
      <c r="O13" s="212">
        <v>0</v>
      </c>
    </row>
    <row r="14" spans="1:15">
      <c r="B14" s="324" t="s">
        <v>345</v>
      </c>
      <c r="C14" s="109" t="s">
        <v>101</v>
      </c>
      <c r="D14" s="212">
        <v>465567360.44999999</v>
      </c>
      <c r="E14" s="212">
        <v>465567360.44999999</v>
      </c>
      <c r="F14" s="212">
        <v>0</v>
      </c>
      <c r="G14" s="212">
        <v>0</v>
      </c>
      <c r="H14" s="212">
        <v>0</v>
      </c>
      <c r="I14" s="212">
        <v>0</v>
      </c>
      <c r="J14" s="212">
        <v>0</v>
      </c>
      <c r="K14" s="212">
        <v>0</v>
      </c>
      <c r="L14" s="212">
        <v>0</v>
      </c>
      <c r="M14" s="212">
        <v>0</v>
      </c>
      <c r="N14" s="212">
        <v>0</v>
      </c>
      <c r="O14" s="212">
        <v>0</v>
      </c>
    </row>
    <row r="15" spans="1:15">
      <c r="B15" s="324" t="s">
        <v>346</v>
      </c>
      <c r="C15" s="109" t="s">
        <v>102</v>
      </c>
      <c r="D15" s="212">
        <v>1056290599.13</v>
      </c>
      <c r="E15" s="212">
        <v>1055379503.63</v>
      </c>
      <c r="F15" s="212">
        <v>911095.5</v>
      </c>
      <c r="G15" s="212">
        <v>10973298.26</v>
      </c>
      <c r="H15" s="212">
        <v>7740038.5300000003</v>
      </c>
      <c r="I15" s="212">
        <v>1113043.3899999999</v>
      </c>
      <c r="J15" s="212">
        <v>820913.48</v>
      </c>
      <c r="K15" s="212">
        <v>149779.34</v>
      </c>
      <c r="L15" s="212">
        <v>937058.39</v>
      </c>
      <c r="M15" s="212">
        <v>4834.1000000000004</v>
      </c>
      <c r="N15" s="212">
        <v>207631.03</v>
      </c>
      <c r="O15" s="212">
        <v>10973298.26</v>
      </c>
    </row>
    <row r="16" spans="1:15">
      <c r="B16" s="324" t="s">
        <v>347</v>
      </c>
      <c r="C16" s="109" t="s">
        <v>103</v>
      </c>
      <c r="D16" s="212">
        <v>5221301588.4799995</v>
      </c>
      <c r="E16" s="212">
        <v>5198953539.3299999</v>
      </c>
      <c r="F16" s="212">
        <v>22348049.149999999</v>
      </c>
      <c r="G16" s="212">
        <v>147304961.55000001</v>
      </c>
      <c r="H16" s="212">
        <v>93631047.810000002</v>
      </c>
      <c r="I16" s="212">
        <v>9737006.4299999997</v>
      </c>
      <c r="J16" s="212">
        <v>11584547.67</v>
      </c>
      <c r="K16" s="212">
        <v>9114248.9700000007</v>
      </c>
      <c r="L16" s="212">
        <v>9503467.5500000007</v>
      </c>
      <c r="M16" s="212">
        <v>2263445.71</v>
      </c>
      <c r="N16" s="212">
        <v>11471197.41</v>
      </c>
      <c r="O16" s="212">
        <v>147304961.55000001</v>
      </c>
    </row>
    <row r="17" spans="2:15">
      <c r="B17" s="324" t="s">
        <v>378</v>
      </c>
      <c r="C17" s="109" t="s">
        <v>108</v>
      </c>
      <c r="D17" s="212">
        <v>5071188942.4700003</v>
      </c>
      <c r="E17" s="212">
        <v>5048843361.0200005</v>
      </c>
      <c r="F17" s="212">
        <v>22345581.449999999</v>
      </c>
      <c r="G17" s="212">
        <v>143758661.30000001</v>
      </c>
      <c r="H17" s="212">
        <v>90084747.560000002</v>
      </c>
      <c r="I17" s="212">
        <v>9737006.4299999997</v>
      </c>
      <c r="J17" s="212">
        <v>11584547.67</v>
      </c>
      <c r="K17" s="212">
        <v>9114248.9700000007</v>
      </c>
      <c r="L17" s="212">
        <v>9503467.5500000007</v>
      </c>
      <c r="M17" s="212">
        <v>2263445.71</v>
      </c>
      <c r="N17" s="212">
        <v>11471197.41</v>
      </c>
      <c r="O17" s="212">
        <v>143758661.30000001</v>
      </c>
    </row>
    <row r="18" spans="2:15">
      <c r="B18" s="324" t="s">
        <v>349</v>
      </c>
      <c r="C18" s="109" t="s">
        <v>104</v>
      </c>
      <c r="D18" s="212">
        <v>41314980945.040001</v>
      </c>
      <c r="E18" s="212">
        <v>41266367178.589996</v>
      </c>
      <c r="F18" s="212">
        <v>48613766.450000003</v>
      </c>
      <c r="G18" s="212">
        <v>301987169.25</v>
      </c>
      <c r="H18" s="212">
        <v>175266628.5</v>
      </c>
      <c r="I18" s="212">
        <v>29091557.379999999</v>
      </c>
      <c r="J18" s="212">
        <v>30710289.309999999</v>
      </c>
      <c r="K18" s="212">
        <v>24604048.879999999</v>
      </c>
      <c r="L18" s="212">
        <v>19426756.91</v>
      </c>
      <c r="M18" s="212">
        <v>6180311.9699999997</v>
      </c>
      <c r="N18" s="212">
        <v>16707576.300000001</v>
      </c>
      <c r="O18" s="212">
        <v>301987169.25</v>
      </c>
    </row>
    <row r="19" spans="2:15">
      <c r="B19" s="311" t="s">
        <v>107</v>
      </c>
      <c r="C19" s="109" t="s">
        <v>105</v>
      </c>
      <c r="D19" s="212">
        <v>635013153.99000001</v>
      </c>
      <c r="E19" s="212">
        <v>635013153.99000001</v>
      </c>
      <c r="F19" s="212">
        <v>0</v>
      </c>
      <c r="G19" s="212">
        <v>0</v>
      </c>
      <c r="H19" s="212">
        <v>0</v>
      </c>
      <c r="I19" s="212">
        <v>0</v>
      </c>
      <c r="J19" s="212">
        <v>0</v>
      </c>
      <c r="K19" s="212">
        <v>0</v>
      </c>
      <c r="L19" s="212">
        <v>0</v>
      </c>
      <c r="M19" s="212">
        <v>0</v>
      </c>
      <c r="N19" s="212">
        <v>0</v>
      </c>
      <c r="O19" s="212">
        <v>0</v>
      </c>
    </row>
    <row r="20" spans="2:15">
      <c r="B20" s="324" t="s">
        <v>343</v>
      </c>
      <c r="C20" s="109" t="s">
        <v>106</v>
      </c>
      <c r="D20" s="212">
        <v>0</v>
      </c>
      <c r="E20" s="212">
        <v>0</v>
      </c>
      <c r="F20" s="212">
        <v>0</v>
      </c>
      <c r="G20" s="212">
        <v>0</v>
      </c>
      <c r="H20" s="212">
        <v>0</v>
      </c>
      <c r="I20" s="212">
        <v>0</v>
      </c>
      <c r="J20" s="212">
        <v>0</v>
      </c>
      <c r="K20" s="212">
        <v>0</v>
      </c>
      <c r="L20" s="212">
        <v>0</v>
      </c>
      <c r="M20" s="212">
        <v>0</v>
      </c>
      <c r="N20" s="212">
        <v>0</v>
      </c>
      <c r="O20" s="212">
        <v>0</v>
      </c>
    </row>
    <row r="21" spans="2:15">
      <c r="B21" s="324" t="s">
        <v>344</v>
      </c>
      <c r="C21" s="109" t="s">
        <v>350</v>
      </c>
      <c r="D21" s="212">
        <v>629228800.45000005</v>
      </c>
      <c r="E21" s="212">
        <v>629228800.45000005</v>
      </c>
      <c r="F21" s="212">
        <v>0</v>
      </c>
      <c r="G21" s="212">
        <v>0</v>
      </c>
      <c r="H21" s="212">
        <v>0</v>
      </c>
      <c r="I21" s="212">
        <v>0</v>
      </c>
      <c r="J21" s="212">
        <v>0</v>
      </c>
      <c r="K21" s="212">
        <v>0</v>
      </c>
      <c r="L21" s="212">
        <v>0</v>
      </c>
      <c r="M21" s="212">
        <v>0</v>
      </c>
      <c r="N21" s="212">
        <v>0</v>
      </c>
      <c r="O21" s="212">
        <v>0</v>
      </c>
    </row>
    <row r="22" spans="2:15">
      <c r="B22" s="324" t="s">
        <v>345</v>
      </c>
      <c r="C22" s="109" t="s">
        <v>109</v>
      </c>
      <c r="D22" s="212">
        <v>0</v>
      </c>
      <c r="E22" s="212">
        <v>0</v>
      </c>
      <c r="F22" s="212">
        <v>0</v>
      </c>
      <c r="G22" s="212">
        <v>0</v>
      </c>
      <c r="H22" s="212">
        <v>0</v>
      </c>
      <c r="I22" s="212">
        <v>0</v>
      </c>
      <c r="J22" s="212">
        <v>0</v>
      </c>
      <c r="K22" s="212">
        <v>0</v>
      </c>
      <c r="L22" s="212">
        <v>0</v>
      </c>
      <c r="M22" s="212">
        <v>0</v>
      </c>
      <c r="N22" s="212">
        <v>0</v>
      </c>
      <c r="O22" s="212">
        <v>0</v>
      </c>
    </row>
    <row r="23" spans="2:15">
      <c r="B23" s="324" t="s">
        <v>346</v>
      </c>
      <c r="C23" s="109" t="s">
        <v>111</v>
      </c>
      <c r="D23" s="212">
        <v>3969309.56</v>
      </c>
      <c r="E23" s="212">
        <v>3969309.56</v>
      </c>
      <c r="F23" s="212">
        <v>0</v>
      </c>
      <c r="G23" s="212">
        <v>0</v>
      </c>
      <c r="H23" s="212">
        <v>0</v>
      </c>
      <c r="I23" s="212">
        <v>0</v>
      </c>
      <c r="J23" s="212">
        <v>0</v>
      </c>
      <c r="K23" s="212">
        <v>0</v>
      </c>
      <c r="L23" s="212">
        <v>0</v>
      </c>
      <c r="M23" s="212">
        <v>0</v>
      </c>
      <c r="N23" s="212">
        <v>0</v>
      </c>
      <c r="O23" s="212">
        <v>0</v>
      </c>
    </row>
    <row r="24" spans="2:15">
      <c r="B24" s="324" t="s">
        <v>347</v>
      </c>
      <c r="C24" s="109" t="s">
        <v>112</v>
      </c>
      <c r="D24" s="212">
        <v>1815043.98</v>
      </c>
      <c r="E24" s="212">
        <v>1815043.98</v>
      </c>
      <c r="F24" s="212">
        <v>0</v>
      </c>
      <c r="G24" s="212">
        <v>0</v>
      </c>
      <c r="H24" s="212">
        <v>0</v>
      </c>
      <c r="I24" s="212">
        <v>0</v>
      </c>
      <c r="J24" s="212">
        <v>0</v>
      </c>
      <c r="K24" s="212">
        <v>0</v>
      </c>
      <c r="L24" s="212">
        <v>0</v>
      </c>
      <c r="M24" s="212">
        <v>0</v>
      </c>
      <c r="N24" s="212">
        <v>0</v>
      </c>
      <c r="O24" s="212">
        <v>0</v>
      </c>
    </row>
    <row r="25" spans="2:15">
      <c r="B25" s="311" t="s">
        <v>351</v>
      </c>
      <c r="C25" s="109" t="s">
        <v>113</v>
      </c>
      <c r="D25" s="212">
        <v>2573251751.9400001</v>
      </c>
      <c r="E25" s="206"/>
      <c r="F25" s="206"/>
      <c r="G25" s="212">
        <v>4202385.07</v>
      </c>
      <c r="H25" s="206"/>
      <c r="I25" s="206"/>
      <c r="J25" s="206"/>
      <c r="K25" s="206"/>
      <c r="L25" s="206"/>
      <c r="M25" s="206"/>
      <c r="N25" s="206"/>
      <c r="O25" s="212">
        <v>4202385.07</v>
      </c>
    </row>
    <row r="26" spans="2:15">
      <c r="B26" s="324" t="s">
        <v>343</v>
      </c>
      <c r="C26" s="109" t="s">
        <v>114</v>
      </c>
      <c r="D26" s="212">
        <v>0</v>
      </c>
      <c r="E26" s="206"/>
      <c r="F26" s="206"/>
      <c r="G26" s="212">
        <v>0</v>
      </c>
      <c r="H26" s="206"/>
      <c r="I26" s="206"/>
      <c r="J26" s="206"/>
      <c r="K26" s="206"/>
      <c r="L26" s="206"/>
      <c r="M26" s="206"/>
      <c r="N26" s="206"/>
      <c r="O26" s="212">
        <v>0</v>
      </c>
    </row>
    <row r="27" spans="2:15">
      <c r="B27" s="324" t="s">
        <v>344</v>
      </c>
      <c r="C27" s="109" t="s">
        <v>115</v>
      </c>
      <c r="D27" s="212">
        <v>5058477.9800000004</v>
      </c>
      <c r="E27" s="206"/>
      <c r="F27" s="206"/>
      <c r="G27" s="212">
        <v>0</v>
      </c>
      <c r="H27" s="206"/>
      <c r="I27" s="206"/>
      <c r="J27" s="206"/>
      <c r="K27" s="206"/>
      <c r="L27" s="206"/>
      <c r="M27" s="206"/>
      <c r="N27" s="206"/>
      <c r="O27" s="212">
        <v>0</v>
      </c>
    </row>
    <row r="28" spans="2:15">
      <c r="B28" s="324" t="s">
        <v>345</v>
      </c>
      <c r="C28" s="109" t="s">
        <v>116</v>
      </c>
      <c r="D28" s="212">
        <v>37127903.880000003</v>
      </c>
      <c r="E28" s="206"/>
      <c r="F28" s="206"/>
      <c r="G28" s="212">
        <v>0</v>
      </c>
      <c r="H28" s="206"/>
      <c r="I28" s="206"/>
      <c r="J28" s="206"/>
      <c r="K28" s="206"/>
      <c r="L28" s="206"/>
      <c r="M28" s="206"/>
      <c r="N28" s="206"/>
      <c r="O28" s="212">
        <v>0</v>
      </c>
    </row>
    <row r="29" spans="2:15">
      <c r="B29" s="324" t="s">
        <v>346</v>
      </c>
      <c r="C29" s="109" t="s">
        <v>117</v>
      </c>
      <c r="D29" s="212">
        <v>42407237.43</v>
      </c>
      <c r="E29" s="206"/>
      <c r="F29" s="206"/>
      <c r="G29" s="212">
        <v>8461.0499999999993</v>
      </c>
      <c r="H29" s="206"/>
      <c r="I29" s="206"/>
      <c r="J29" s="206"/>
      <c r="K29" s="206"/>
      <c r="L29" s="206"/>
      <c r="M29" s="206"/>
      <c r="N29" s="206"/>
      <c r="O29" s="212">
        <v>8461.0499999999993</v>
      </c>
    </row>
    <row r="30" spans="2:15">
      <c r="B30" s="324" t="s">
        <v>347</v>
      </c>
      <c r="C30" s="109" t="s">
        <v>118</v>
      </c>
      <c r="D30" s="212">
        <v>557684657.75</v>
      </c>
      <c r="E30" s="206"/>
      <c r="F30" s="206"/>
      <c r="G30" s="212">
        <v>2874025.64</v>
      </c>
      <c r="H30" s="206"/>
      <c r="I30" s="206"/>
      <c r="J30" s="206"/>
      <c r="K30" s="206"/>
      <c r="L30" s="206"/>
      <c r="M30" s="206"/>
      <c r="N30" s="206"/>
      <c r="O30" s="212">
        <v>2874025.64</v>
      </c>
    </row>
    <row r="31" spans="2:15">
      <c r="B31" s="324" t="s">
        <v>349</v>
      </c>
      <c r="C31" s="109" t="s">
        <v>119</v>
      </c>
      <c r="D31" s="212">
        <v>1930973474.9000001</v>
      </c>
      <c r="E31" s="206"/>
      <c r="F31" s="206"/>
      <c r="G31" s="212">
        <v>1319898.3799999999</v>
      </c>
      <c r="H31" s="206"/>
      <c r="I31" s="206"/>
      <c r="J31" s="206"/>
      <c r="K31" s="206"/>
      <c r="L31" s="206"/>
      <c r="M31" s="206"/>
      <c r="N31" s="206"/>
      <c r="O31" s="212">
        <v>1319898.3799999999</v>
      </c>
    </row>
    <row r="32" spans="2:15">
      <c r="B32" s="151" t="s">
        <v>32</v>
      </c>
      <c r="C32" s="114" t="s">
        <v>120</v>
      </c>
      <c r="D32" s="315">
        <v>58503061997.389999</v>
      </c>
      <c r="E32" s="315">
        <v>55857937334.349998</v>
      </c>
      <c r="F32" s="315">
        <v>71872911.099999994</v>
      </c>
      <c r="G32" s="315">
        <v>464467814.13</v>
      </c>
      <c r="H32" s="315">
        <v>276637714.83999997</v>
      </c>
      <c r="I32" s="315">
        <v>39941607.200000003</v>
      </c>
      <c r="J32" s="315">
        <v>43115750.460000001</v>
      </c>
      <c r="K32" s="315">
        <v>33868077.189999998</v>
      </c>
      <c r="L32" s="315">
        <v>29867282.850000001</v>
      </c>
      <c r="M32" s="315">
        <v>8448591.7799999993</v>
      </c>
      <c r="N32" s="315">
        <v>28386404.739999998</v>
      </c>
      <c r="O32" s="315">
        <v>464467814.13</v>
      </c>
    </row>
  </sheetData>
  <mergeCells count="17">
    <mergeCell ref="A6:A7"/>
    <mergeCell ref="D6:D7"/>
    <mergeCell ref="E6:E8"/>
    <mergeCell ref="F6:F8"/>
    <mergeCell ref="G6:G8"/>
    <mergeCell ref="N6:N8"/>
    <mergeCell ref="B2:O2"/>
    <mergeCell ref="D4:O4"/>
    <mergeCell ref="D5:F5"/>
    <mergeCell ref="G5:O5"/>
    <mergeCell ref="H6:H8"/>
    <mergeCell ref="O6:O8"/>
    <mergeCell ref="I6:I8"/>
    <mergeCell ref="J6:J8"/>
    <mergeCell ref="K6:K8"/>
    <mergeCell ref="L6:L8"/>
    <mergeCell ref="M6:M8"/>
  </mergeCells>
  <pageMargins left="0.70866141732283472" right="0.70866141732283472" top="0.74803149606299213" bottom="0.74803149606299213" header="0.31496062992125984" footer="0.31496062992125984"/>
  <pageSetup paperSize="9" scale="46" fitToHeight="0" orientation="landscape" r:id="rId1"/>
  <headerFooter>
    <oddHeader>&amp;CEN
Annex XV</oddHeader>
    <oddFooter>&amp;C&amp;"Calibri"&amp;11&amp;K000000&amp;P_x000D_&amp;1#&amp;"Calibri"&amp;10&amp;K000000 Internal Information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dimension ref="B1:J11"/>
  <sheetViews>
    <sheetView showGridLines="0" showRowColHeaders="0" zoomScaleNormal="100" workbookViewId="0">
      <pane xSplit="3" ySplit="8" topLeftCell="D9" activePane="bottomRight" state="frozen"/>
      <selection activeCell="B32" sqref="B32"/>
      <selection pane="topRight" activeCell="B32" sqref="B32"/>
      <selection pane="bottomLeft" activeCell="B32" sqref="B32"/>
      <selection pane="bottomRight" activeCell="C8" sqref="C8"/>
    </sheetView>
  </sheetViews>
  <sheetFormatPr defaultColWidth="9" defaultRowHeight="14.4"/>
  <cols>
    <col min="1" max="1" width="2.5546875" style="36" customWidth="1"/>
    <col min="2" max="2" width="27.5546875" style="36" customWidth="1"/>
    <col min="3" max="3" width="7.5546875" style="36" customWidth="1"/>
    <col min="4" max="10" width="18.5546875" style="36" customWidth="1"/>
    <col min="11" max="16384" width="9" style="36"/>
  </cols>
  <sheetData>
    <row r="1" spans="2:10" ht="10.199999999999999" customHeight="1"/>
    <row r="2" spans="2:10" ht="28.05" customHeight="1">
      <c r="B2" s="441" t="s">
        <v>767</v>
      </c>
      <c r="C2" s="442"/>
      <c r="D2" s="442"/>
      <c r="E2" s="442"/>
      <c r="F2" s="442"/>
      <c r="G2" s="442"/>
      <c r="H2" s="442"/>
      <c r="I2" s="442"/>
      <c r="J2" s="260"/>
    </row>
    <row r="3" spans="2:10" ht="14.55" customHeight="1">
      <c r="B3" s="168"/>
      <c r="C3" s="38"/>
      <c r="J3" s="38"/>
    </row>
    <row r="4" spans="2:10" ht="21" customHeight="1">
      <c r="B4" s="44"/>
      <c r="C4" s="44"/>
      <c r="D4" s="489" t="s">
        <v>379</v>
      </c>
      <c r="E4" s="490"/>
      <c r="F4" s="490"/>
      <c r="G4" s="491"/>
      <c r="H4" s="485" t="s">
        <v>380</v>
      </c>
      <c r="I4" s="485" t="s">
        <v>381</v>
      </c>
      <c r="J4" s="485" t="s">
        <v>382</v>
      </c>
    </row>
    <row r="5" spans="2:10" ht="21" customHeight="1">
      <c r="B5" s="44"/>
      <c r="C5" s="44"/>
      <c r="D5" s="150"/>
      <c r="E5" s="489" t="s">
        <v>383</v>
      </c>
      <c r="F5" s="491"/>
      <c r="G5" s="485" t="s">
        <v>384</v>
      </c>
      <c r="H5" s="486"/>
      <c r="I5" s="486"/>
      <c r="J5" s="486"/>
    </row>
    <row r="6" spans="2:10">
      <c r="B6" s="44"/>
      <c r="C6" s="44"/>
      <c r="D6" s="150"/>
      <c r="E6" s="492"/>
      <c r="F6" s="485" t="s">
        <v>365</v>
      </c>
      <c r="G6" s="486"/>
      <c r="H6" s="494"/>
      <c r="I6" s="486"/>
      <c r="J6" s="486"/>
    </row>
    <row r="7" spans="2:10">
      <c r="B7" s="44"/>
      <c r="C7" s="44"/>
      <c r="D7" s="148"/>
      <c r="E7" s="493"/>
      <c r="F7" s="487"/>
      <c r="G7" s="487"/>
      <c r="H7" s="495"/>
      <c r="I7" s="487"/>
      <c r="J7" s="487"/>
    </row>
    <row r="8" spans="2:10">
      <c r="B8" s="44"/>
      <c r="C8" s="111" t="s">
        <v>0</v>
      </c>
      <c r="D8" s="82" t="s">
        <v>4</v>
      </c>
      <c r="E8" s="82" t="s">
        <v>5</v>
      </c>
      <c r="F8" s="82" t="s">
        <v>6</v>
      </c>
      <c r="G8" s="82" t="s">
        <v>33</v>
      </c>
      <c r="H8" s="82" t="s">
        <v>34</v>
      </c>
      <c r="I8" s="82" t="s">
        <v>71</v>
      </c>
      <c r="J8" s="69" t="s">
        <v>72</v>
      </c>
    </row>
    <row r="9" spans="2:10">
      <c r="B9" s="105" t="s">
        <v>385</v>
      </c>
      <c r="C9" s="109" t="s">
        <v>95</v>
      </c>
      <c r="D9" s="212">
        <v>49167055635</v>
      </c>
      <c r="E9" s="212">
        <v>460265429</v>
      </c>
      <c r="F9" s="212">
        <v>460265429</v>
      </c>
      <c r="G9" s="212">
        <v>49160337832</v>
      </c>
      <c r="H9" s="212">
        <v>-189633012</v>
      </c>
      <c r="I9" s="206"/>
      <c r="J9" s="212"/>
    </row>
    <row r="10" spans="2:10">
      <c r="B10" s="105" t="s">
        <v>351</v>
      </c>
      <c r="C10" s="109" t="s">
        <v>104</v>
      </c>
      <c r="D10" s="212">
        <v>2577454137</v>
      </c>
      <c r="E10" s="212">
        <v>4202385</v>
      </c>
      <c r="F10" s="212">
        <v>4202385</v>
      </c>
      <c r="G10" s="206"/>
      <c r="H10" s="206"/>
      <c r="I10" s="212">
        <v>3880198</v>
      </c>
      <c r="J10" s="206"/>
    </row>
    <row r="11" spans="2:10">
      <c r="B11" s="105" t="s">
        <v>32</v>
      </c>
      <c r="C11" s="109" t="s">
        <v>113</v>
      </c>
      <c r="D11" s="212">
        <v>51744509772</v>
      </c>
      <c r="E11" s="212">
        <v>464467814</v>
      </c>
      <c r="F11" s="212">
        <v>464467814</v>
      </c>
      <c r="G11" s="212">
        <v>49160337832</v>
      </c>
      <c r="H11" s="212">
        <v>-189633012</v>
      </c>
      <c r="I11" s="212">
        <v>3880198</v>
      </c>
      <c r="J11" s="212"/>
    </row>
  </sheetData>
  <mergeCells count="10">
    <mergeCell ref="B2:I2"/>
    <mergeCell ref="D4:G4"/>
    <mergeCell ref="H4:H5"/>
    <mergeCell ref="I4:I7"/>
    <mergeCell ref="J4:J7"/>
    <mergeCell ref="E5:F5"/>
    <mergeCell ref="G5:G7"/>
    <mergeCell ref="E6:E7"/>
    <mergeCell ref="F6:F7"/>
    <mergeCell ref="H6:H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7"/>
  <dimension ref="B1:Q26"/>
  <sheetViews>
    <sheetView showGridLines="0" showRowColHeaders="0" zoomScaleNormal="100" workbookViewId="0">
      <pane xSplit="3" ySplit="8" topLeftCell="D9" activePane="bottomRight" state="frozen"/>
      <selection activeCell="C25" sqref="C25"/>
      <selection pane="topRight" activeCell="C25" sqref="C25"/>
      <selection pane="bottomLeft" activeCell="C25" sqref="C25"/>
      <selection pane="bottomRight" activeCell="C8" sqref="C8"/>
    </sheetView>
  </sheetViews>
  <sheetFormatPr defaultColWidth="9" defaultRowHeight="14.4"/>
  <cols>
    <col min="1" max="1" width="2.5546875" style="36" customWidth="1"/>
    <col min="2" max="2" width="27.5546875" style="36" customWidth="1"/>
    <col min="3" max="3" width="7.5546875" style="36" customWidth="1"/>
    <col min="4" max="4" width="35.5546875" style="36" customWidth="1"/>
    <col min="5" max="11" width="18.5546875" style="36" customWidth="1"/>
    <col min="12" max="16" width="9" style="36"/>
    <col min="17" max="17" width="11.109375" style="36" customWidth="1"/>
    <col min="18" max="16384" width="9" style="36"/>
  </cols>
  <sheetData>
    <row r="1" spans="2:11" ht="10.199999999999999" customHeight="1"/>
    <row r="2" spans="2:11" ht="28.05" customHeight="1">
      <c r="B2" s="441" t="s">
        <v>768</v>
      </c>
      <c r="C2" s="442"/>
      <c r="D2" s="442"/>
      <c r="E2" s="442"/>
      <c r="F2" s="442"/>
      <c r="G2" s="442"/>
      <c r="H2" s="442"/>
      <c r="I2" s="442"/>
      <c r="J2" s="442"/>
      <c r="K2" s="260"/>
    </row>
    <row r="3" spans="2:11" ht="14.55" customHeight="1">
      <c r="B3" s="168"/>
      <c r="C3" s="38"/>
      <c r="D3" s="38"/>
      <c r="K3" s="38"/>
    </row>
    <row r="4" spans="2:11" ht="21" customHeight="1">
      <c r="B4" s="159"/>
      <c r="C4" s="159"/>
      <c r="D4" s="496" t="s">
        <v>764</v>
      </c>
      <c r="E4" s="450" t="s">
        <v>379</v>
      </c>
      <c r="F4" s="454"/>
      <c r="G4" s="454"/>
      <c r="H4" s="451"/>
      <c r="I4" s="447" t="s">
        <v>380</v>
      </c>
      <c r="J4" s="447" t="s">
        <v>381</v>
      </c>
      <c r="K4" s="447" t="s">
        <v>382</v>
      </c>
    </row>
    <row r="5" spans="2:11" ht="21" customHeight="1">
      <c r="B5" s="159"/>
      <c r="C5" s="159"/>
      <c r="D5" s="496"/>
      <c r="E5" s="321"/>
      <c r="F5" s="450" t="s">
        <v>383</v>
      </c>
      <c r="G5" s="451"/>
      <c r="H5" s="447" t="s">
        <v>384</v>
      </c>
      <c r="I5" s="448"/>
      <c r="J5" s="448"/>
      <c r="K5" s="448"/>
    </row>
    <row r="6" spans="2:11">
      <c r="B6" s="159"/>
      <c r="C6" s="159"/>
      <c r="D6" s="496"/>
      <c r="E6" s="321"/>
      <c r="F6" s="497"/>
      <c r="G6" s="447" t="s">
        <v>365</v>
      </c>
      <c r="H6" s="448"/>
      <c r="I6" s="448"/>
      <c r="J6" s="448"/>
      <c r="K6" s="448"/>
    </row>
    <row r="7" spans="2:11">
      <c r="B7" s="159"/>
      <c r="C7" s="159"/>
      <c r="D7" s="496"/>
      <c r="E7" s="317"/>
      <c r="F7" s="498"/>
      <c r="G7" s="449"/>
      <c r="H7" s="449"/>
      <c r="I7" s="449"/>
      <c r="J7" s="449"/>
      <c r="K7" s="449"/>
    </row>
    <row r="8" spans="2:11">
      <c r="B8" s="136"/>
      <c r="C8" s="111" t="s">
        <v>0</v>
      </c>
      <c r="D8" s="82" t="s">
        <v>682</v>
      </c>
      <c r="E8" s="82" t="s">
        <v>4</v>
      </c>
      <c r="F8" s="82" t="s">
        <v>5</v>
      </c>
      <c r="G8" s="82" t="s">
        <v>6</v>
      </c>
      <c r="H8" s="82" t="s">
        <v>33</v>
      </c>
      <c r="I8" s="82" t="s">
        <v>34</v>
      </c>
      <c r="J8" s="82" t="s">
        <v>71</v>
      </c>
      <c r="K8" s="158" t="s">
        <v>72</v>
      </c>
    </row>
    <row r="9" spans="2:11">
      <c r="B9" s="233"/>
      <c r="C9" s="232">
        <v>1</v>
      </c>
      <c r="D9" s="231" t="s">
        <v>803</v>
      </c>
      <c r="E9" s="212">
        <v>48427106.780000001</v>
      </c>
      <c r="F9" s="212"/>
      <c r="G9" s="212"/>
      <c r="H9" s="212">
        <v>48427106.780000001</v>
      </c>
      <c r="I9" s="212">
        <v>-7482.76</v>
      </c>
      <c r="J9" s="206"/>
      <c r="K9" s="212"/>
    </row>
    <row r="10" spans="2:11">
      <c r="B10" s="233"/>
      <c r="C10" s="232">
        <v>2</v>
      </c>
      <c r="D10" s="231" t="s">
        <v>817</v>
      </c>
      <c r="E10" s="212">
        <v>48041866611.510002</v>
      </c>
      <c r="F10" s="212">
        <v>454773432.79000002</v>
      </c>
      <c r="G10" s="212">
        <v>454773432.79000002</v>
      </c>
      <c r="H10" s="212">
        <v>48035148842.080002</v>
      </c>
      <c r="I10" s="212">
        <v>-188456617.52000001</v>
      </c>
      <c r="J10" s="206"/>
      <c r="K10" s="212"/>
    </row>
    <row r="11" spans="2:11">
      <c r="B11" s="233"/>
      <c r="C11" s="232">
        <v>3</v>
      </c>
      <c r="D11" s="231" t="s">
        <v>925</v>
      </c>
      <c r="E11" s="212">
        <v>6910021.9100000001</v>
      </c>
      <c r="F11" s="212"/>
      <c r="G11" s="212"/>
      <c r="H11" s="212">
        <v>6910021.9100000001</v>
      </c>
      <c r="I11" s="212">
        <v>-101.77</v>
      </c>
      <c r="J11" s="206"/>
      <c r="K11" s="212"/>
    </row>
    <row r="12" spans="2:11">
      <c r="B12" s="233"/>
      <c r="C12" s="232">
        <v>4</v>
      </c>
      <c r="D12" s="231" t="s">
        <v>927</v>
      </c>
      <c r="E12" s="212">
        <v>196187074.61000001</v>
      </c>
      <c r="F12" s="212">
        <v>377193.2</v>
      </c>
      <c r="G12" s="212">
        <v>377193.2</v>
      </c>
      <c r="H12" s="212">
        <v>196187041.25</v>
      </c>
      <c r="I12" s="212">
        <v>-183639.16</v>
      </c>
      <c r="J12" s="206"/>
      <c r="K12" s="212"/>
    </row>
    <row r="13" spans="2:11">
      <c r="B13" s="233"/>
      <c r="C13" s="232">
        <v>5</v>
      </c>
      <c r="D13" s="231" t="s">
        <v>941</v>
      </c>
      <c r="E13" s="212">
        <v>26218916.620000001</v>
      </c>
      <c r="F13" s="212">
        <v>220245.22</v>
      </c>
      <c r="G13" s="212">
        <v>220245.22</v>
      </c>
      <c r="H13" s="212">
        <v>26218916.620000001</v>
      </c>
      <c r="I13" s="212">
        <v>-44760.23</v>
      </c>
      <c r="J13" s="206"/>
      <c r="K13" s="212"/>
    </row>
    <row r="14" spans="2:11">
      <c r="B14" s="233"/>
      <c r="C14" s="232">
        <v>6</v>
      </c>
      <c r="D14" s="231" t="s">
        <v>995</v>
      </c>
      <c r="E14" s="212">
        <v>2374291.7999999998</v>
      </c>
      <c r="F14" s="212">
        <v>19892.400000000001</v>
      </c>
      <c r="G14" s="212">
        <v>19892.400000000001</v>
      </c>
      <c r="H14" s="212">
        <v>2374291.7999999998</v>
      </c>
      <c r="I14" s="212">
        <v>-12158.38</v>
      </c>
      <c r="J14" s="206"/>
      <c r="K14" s="212"/>
    </row>
    <row r="15" spans="2:11">
      <c r="B15" s="233"/>
      <c r="C15" s="232">
        <v>7</v>
      </c>
      <c r="D15" s="231" t="s">
        <v>1449</v>
      </c>
      <c r="E15" s="212">
        <v>85506052.469999999</v>
      </c>
      <c r="F15" s="212">
        <v>47936.19</v>
      </c>
      <c r="G15" s="212">
        <v>47936.19</v>
      </c>
      <c r="H15" s="212">
        <v>85506052.469999999</v>
      </c>
      <c r="I15" s="212">
        <v>-55794.27</v>
      </c>
      <c r="J15" s="206"/>
      <c r="K15" s="212"/>
    </row>
    <row r="16" spans="2:11">
      <c r="B16" s="233"/>
      <c r="C16" s="232">
        <v>8</v>
      </c>
      <c r="D16" s="231" t="s">
        <v>1175</v>
      </c>
      <c r="E16" s="212">
        <v>2610659.0699999998</v>
      </c>
      <c r="F16" s="212"/>
      <c r="G16" s="212"/>
      <c r="H16" s="212">
        <v>2610659.0699999998</v>
      </c>
      <c r="I16" s="212">
        <v>-108.04</v>
      </c>
      <c r="J16" s="206"/>
      <c r="K16" s="212"/>
    </row>
    <row r="17" spans="2:17">
      <c r="B17" s="233"/>
      <c r="C17" s="232">
        <v>9</v>
      </c>
      <c r="D17" s="231" t="s">
        <v>1193</v>
      </c>
      <c r="E17" s="212">
        <v>36403033.689999998</v>
      </c>
      <c r="F17" s="212">
        <v>158398.73000000001</v>
      </c>
      <c r="G17" s="212">
        <v>158398.73000000001</v>
      </c>
      <c r="H17" s="212">
        <v>36403033.689999998</v>
      </c>
      <c r="I17" s="212">
        <v>-87105.55</v>
      </c>
      <c r="J17" s="206"/>
      <c r="K17" s="212"/>
    </row>
    <row r="18" spans="2:17">
      <c r="B18" s="233"/>
      <c r="C18" s="232">
        <v>10</v>
      </c>
      <c r="D18" s="231" t="s">
        <v>1205</v>
      </c>
      <c r="E18" s="212">
        <v>25415511.34</v>
      </c>
      <c r="F18" s="212">
        <v>297570.38</v>
      </c>
      <c r="G18" s="212">
        <v>297570.38</v>
      </c>
      <c r="H18" s="212">
        <v>25415511.34</v>
      </c>
      <c r="I18" s="212">
        <v>-159415.73000000001</v>
      </c>
      <c r="J18" s="206"/>
      <c r="K18" s="212"/>
    </row>
    <row r="19" spans="2:17">
      <c r="B19" s="233"/>
      <c r="C19" s="232">
        <v>11</v>
      </c>
      <c r="D19" s="231" t="s">
        <v>1488</v>
      </c>
      <c r="E19" s="212">
        <v>8890081.0500000007</v>
      </c>
      <c r="F19" s="212"/>
      <c r="G19" s="212"/>
      <c r="H19" s="212">
        <v>8890081.0500000007</v>
      </c>
      <c r="I19" s="212">
        <v>-6613.75</v>
      </c>
      <c r="J19" s="206"/>
      <c r="K19" s="212"/>
    </row>
    <row r="20" spans="2:17">
      <c r="B20" s="233"/>
      <c r="C20" s="232">
        <v>12</v>
      </c>
      <c r="D20" s="231" t="s">
        <v>1448</v>
      </c>
      <c r="E20" s="212">
        <v>542685569.57000005</v>
      </c>
      <c r="F20" s="212">
        <v>272906.40999999997</v>
      </c>
      <c r="G20" s="212">
        <v>272906.40999999997</v>
      </c>
      <c r="H20" s="212">
        <v>542685569.57000005</v>
      </c>
      <c r="I20" s="212">
        <v>-162821.53</v>
      </c>
      <c r="J20" s="206"/>
      <c r="K20" s="212"/>
    </row>
    <row r="21" spans="2:17">
      <c r="B21" s="233"/>
      <c r="C21" s="232">
        <v>13</v>
      </c>
      <c r="D21" s="231" t="s">
        <v>1450</v>
      </c>
      <c r="E21" s="212">
        <v>23649646.239999998</v>
      </c>
      <c r="F21" s="212">
        <v>9390</v>
      </c>
      <c r="G21" s="212">
        <v>9390</v>
      </c>
      <c r="H21" s="212">
        <v>23649646.239999998</v>
      </c>
      <c r="I21" s="212">
        <v>-8181.06</v>
      </c>
      <c r="J21" s="206"/>
      <c r="K21" s="212"/>
    </row>
    <row r="22" spans="2:17">
      <c r="B22" s="233"/>
      <c r="C22" s="232">
        <v>14</v>
      </c>
      <c r="D22" s="231" t="s">
        <v>1451</v>
      </c>
      <c r="E22" s="212">
        <v>119911058.19000004</v>
      </c>
      <c r="F22" s="212">
        <v>4088463.74</v>
      </c>
      <c r="G22" s="212">
        <v>4088463.74</v>
      </c>
      <c r="H22" s="212">
        <v>119911058.19000004</v>
      </c>
      <c r="I22" s="212">
        <v>-448211.85000000009</v>
      </c>
      <c r="J22" s="206">
        <v>0</v>
      </c>
      <c r="K22" s="212">
        <v>0</v>
      </c>
    </row>
    <row r="23" spans="2:17">
      <c r="B23" s="233"/>
    </row>
    <row r="26" spans="2:17" ht="66.45" customHeight="1">
      <c r="D26" s="445" t="s">
        <v>1486</v>
      </c>
      <c r="E26" s="445"/>
      <c r="F26" s="445"/>
      <c r="G26" s="445"/>
      <c r="H26" s="445"/>
      <c r="I26" s="445"/>
      <c r="J26" s="445"/>
      <c r="K26" s="445"/>
      <c r="L26" s="445"/>
      <c r="M26" s="445"/>
      <c r="N26" s="445"/>
      <c r="O26" s="445"/>
      <c r="P26" s="445"/>
      <c r="Q26" s="445"/>
    </row>
  </sheetData>
  <mergeCells count="11">
    <mergeCell ref="B2:J2"/>
    <mergeCell ref="D26:Q26"/>
    <mergeCell ref="D4:D7"/>
    <mergeCell ref="E4:H4"/>
    <mergeCell ref="J4:J7"/>
    <mergeCell ref="K4:K7"/>
    <mergeCell ref="F5:G5"/>
    <mergeCell ref="H5:H7"/>
    <mergeCell ref="F6:F7"/>
    <mergeCell ref="G6:G7"/>
    <mergeCell ref="I4:I7"/>
  </mergeCells>
  <dataValidations count="1">
    <dataValidation type="list" allowBlank="1" showInputMessage="1" showErrorMessage="1" sqref="D9:D23" xr:uid="{21F140D4-ED2A-4878-A2CF-1DA548E84A7D}">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4.4"/>
  <cols>
    <col min="1" max="1" width="54.5546875" customWidth="1"/>
  </cols>
  <sheetData>
    <row r="1" spans="1:2">
      <c r="A1" t="s">
        <v>764</v>
      </c>
      <c r="B1" t="s">
        <v>708</v>
      </c>
    </row>
    <row r="3" spans="1:2">
      <c r="A3" t="s">
        <v>777</v>
      </c>
      <c r="B3" t="s">
        <v>778</v>
      </c>
    </row>
    <row r="4" spans="1:2">
      <c r="A4" t="s">
        <v>779</v>
      </c>
      <c r="B4" t="s">
        <v>780</v>
      </c>
    </row>
    <row r="5" spans="1:2">
      <c r="A5" t="s">
        <v>781</v>
      </c>
      <c r="B5" t="s">
        <v>782</v>
      </c>
    </row>
    <row r="6" spans="1:2">
      <c r="A6" t="s">
        <v>783</v>
      </c>
      <c r="B6" t="s">
        <v>784</v>
      </c>
    </row>
    <row r="7" spans="1:2">
      <c r="A7" t="s">
        <v>785</v>
      </c>
      <c r="B7" t="s">
        <v>786</v>
      </c>
    </row>
    <row r="8" spans="1:2">
      <c r="A8" t="s">
        <v>787</v>
      </c>
      <c r="B8" t="s">
        <v>788</v>
      </c>
    </row>
    <row r="9" spans="1:2">
      <c r="A9" t="s">
        <v>789</v>
      </c>
      <c r="B9" t="s">
        <v>790</v>
      </c>
    </row>
    <row r="10" spans="1:2">
      <c r="A10" t="s">
        <v>791</v>
      </c>
      <c r="B10" t="s">
        <v>792</v>
      </c>
    </row>
    <row r="11" spans="1:2">
      <c r="A11" t="s">
        <v>793</v>
      </c>
      <c r="B11" t="s">
        <v>794</v>
      </c>
    </row>
    <row r="12" spans="1:2">
      <c r="A12" t="s">
        <v>795</v>
      </c>
      <c r="B12" t="s">
        <v>796</v>
      </c>
    </row>
    <row r="13" spans="1:2">
      <c r="A13" t="s">
        <v>797</v>
      </c>
      <c r="B13" t="s">
        <v>798</v>
      </c>
    </row>
    <row r="14" spans="1:2">
      <c r="A14" t="s">
        <v>799</v>
      </c>
      <c r="B14" t="s">
        <v>800</v>
      </c>
    </row>
    <row r="15" spans="1:2">
      <c r="A15" t="s">
        <v>801</v>
      </c>
      <c r="B15" t="s">
        <v>802</v>
      </c>
    </row>
    <row r="16" spans="1:2">
      <c r="A16" t="s">
        <v>803</v>
      </c>
      <c r="B16" t="s">
        <v>804</v>
      </c>
    </row>
    <row r="17" spans="1:2">
      <c r="A17" t="s">
        <v>805</v>
      </c>
      <c r="B17" t="s">
        <v>806</v>
      </c>
    </row>
    <row r="18" spans="1:2">
      <c r="A18" t="s">
        <v>807</v>
      </c>
      <c r="B18" t="s">
        <v>808</v>
      </c>
    </row>
    <row r="19" spans="1:2">
      <c r="A19" t="s">
        <v>809</v>
      </c>
      <c r="B19" t="s">
        <v>810</v>
      </c>
    </row>
    <row r="20" spans="1:2">
      <c r="A20" t="s">
        <v>811</v>
      </c>
      <c r="B20" t="s">
        <v>812</v>
      </c>
    </row>
    <row r="21" spans="1:2">
      <c r="A21" t="s">
        <v>813</v>
      </c>
      <c r="B21" t="s">
        <v>814</v>
      </c>
    </row>
    <row r="22" spans="1:2">
      <c r="A22" t="s">
        <v>815</v>
      </c>
      <c r="B22" t="s">
        <v>816</v>
      </c>
    </row>
    <row r="23" spans="1:2">
      <c r="A23" t="s">
        <v>817</v>
      </c>
      <c r="B23" t="s">
        <v>818</v>
      </c>
    </row>
    <row r="24" spans="1:2">
      <c r="A24" t="s">
        <v>819</v>
      </c>
      <c r="B24" t="s">
        <v>820</v>
      </c>
    </row>
    <row r="25" spans="1:2">
      <c r="A25" t="s">
        <v>821</v>
      </c>
      <c r="B25" t="s">
        <v>822</v>
      </c>
    </row>
    <row r="26" spans="1:2">
      <c r="A26" t="s">
        <v>823</v>
      </c>
      <c r="B26" t="s">
        <v>824</v>
      </c>
    </row>
    <row r="27" spans="1:2">
      <c r="A27" t="s">
        <v>825</v>
      </c>
      <c r="B27" t="s">
        <v>826</v>
      </c>
    </row>
    <row r="28" spans="1:2">
      <c r="A28" t="s">
        <v>827</v>
      </c>
      <c r="B28" t="s">
        <v>828</v>
      </c>
    </row>
    <row r="29" spans="1:2">
      <c r="A29" t="s">
        <v>829</v>
      </c>
      <c r="B29" t="s">
        <v>830</v>
      </c>
    </row>
    <row r="30" spans="1:2">
      <c r="A30" t="s">
        <v>831</v>
      </c>
      <c r="B30" t="s">
        <v>832</v>
      </c>
    </row>
    <row r="31" spans="1:2">
      <c r="A31" t="s">
        <v>833</v>
      </c>
      <c r="B31" t="s">
        <v>834</v>
      </c>
    </row>
    <row r="32" spans="1:2">
      <c r="A32" t="s">
        <v>835</v>
      </c>
      <c r="B32" t="s">
        <v>836</v>
      </c>
    </row>
    <row r="33" spans="1:2">
      <c r="A33" t="s">
        <v>837</v>
      </c>
      <c r="B33" t="s">
        <v>838</v>
      </c>
    </row>
    <row r="34" spans="1:2">
      <c r="A34" t="s">
        <v>839</v>
      </c>
      <c r="B34" t="s">
        <v>840</v>
      </c>
    </row>
    <row r="35" spans="1:2">
      <c r="A35" t="s">
        <v>841</v>
      </c>
      <c r="B35" t="s">
        <v>842</v>
      </c>
    </row>
    <row r="36" spans="1:2">
      <c r="A36" t="s">
        <v>843</v>
      </c>
      <c r="B36" t="s">
        <v>844</v>
      </c>
    </row>
    <row r="37" spans="1:2">
      <c r="A37" t="s">
        <v>845</v>
      </c>
      <c r="B37" t="s">
        <v>846</v>
      </c>
    </row>
    <row r="38" spans="1:2">
      <c r="A38" t="s">
        <v>847</v>
      </c>
      <c r="B38" t="s">
        <v>848</v>
      </c>
    </row>
    <row r="39" spans="1:2">
      <c r="A39" t="s">
        <v>849</v>
      </c>
      <c r="B39" t="s">
        <v>850</v>
      </c>
    </row>
    <row r="40" spans="1:2">
      <c r="A40" t="s">
        <v>851</v>
      </c>
      <c r="B40" t="s">
        <v>852</v>
      </c>
    </row>
    <row r="41" spans="1:2">
      <c r="A41" t="s">
        <v>853</v>
      </c>
      <c r="B41" t="s">
        <v>854</v>
      </c>
    </row>
    <row r="42" spans="1:2">
      <c r="A42" t="s">
        <v>855</v>
      </c>
      <c r="B42" t="s">
        <v>856</v>
      </c>
    </row>
    <row r="43" spans="1:2">
      <c r="A43" t="s">
        <v>857</v>
      </c>
      <c r="B43" t="s">
        <v>858</v>
      </c>
    </row>
    <row r="44" spans="1:2">
      <c r="A44" t="s">
        <v>859</v>
      </c>
      <c r="B44" t="s">
        <v>860</v>
      </c>
    </row>
    <row r="45" spans="1:2">
      <c r="A45" t="s">
        <v>861</v>
      </c>
      <c r="B45" t="s">
        <v>862</v>
      </c>
    </row>
    <row r="46" spans="1:2">
      <c r="A46" t="s">
        <v>863</v>
      </c>
      <c r="B46" t="s">
        <v>864</v>
      </c>
    </row>
    <row r="47" spans="1:2">
      <c r="A47" t="s">
        <v>865</v>
      </c>
      <c r="B47" t="s">
        <v>866</v>
      </c>
    </row>
    <row r="48" spans="1:2">
      <c r="A48" t="s">
        <v>867</v>
      </c>
      <c r="B48" t="s">
        <v>868</v>
      </c>
    </row>
    <row r="49" spans="1:2">
      <c r="A49" t="s">
        <v>869</v>
      </c>
      <c r="B49" t="s">
        <v>870</v>
      </c>
    </row>
    <row r="50" spans="1:2">
      <c r="A50" t="s">
        <v>871</v>
      </c>
      <c r="B50" t="s">
        <v>872</v>
      </c>
    </row>
    <row r="51" spans="1:2">
      <c r="A51" t="s">
        <v>873</v>
      </c>
      <c r="B51" t="s">
        <v>874</v>
      </c>
    </row>
    <row r="52" spans="1:2">
      <c r="A52" t="s">
        <v>875</v>
      </c>
      <c r="B52" t="s">
        <v>876</v>
      </c>
    </row>
    <row r="53" spans="1:2">
      <c r="A53" t="s">
        <v>877</v>
      </c>
      <c r="B53" t="s">
        <v>878</v>
      </c>
    </row>
    <row r="54" spans="1:2">
      <c r="A54" t="s">
        <v>879</v>
      </c>
      <c r="B54" t="s">
        <v>880</v>
      </c>
    </row>
    <row r="55" spans="1:2">
      <c r="A55" t="s">
        <v>881</v>
      </c>
      <c r="B55" t="s">
        <v>882</v>
      </c>
    </row>
    <row r="56" spans="1:2">
      <c r="A56" t="s">
        <v>883</v>
      </c>
      <c r="B56" t="s">
        <v>884</v>
      </c>
    </row>
    <row r="57" spans="1:2">
      <c r="A57" t="s">
        <v>885</v>
      </c>
      <c r="B57" t="s">
        <v>886</v>
      </c>
    </row>
    <row r="58" spans="1:2">
      <c r="A58" t="s">
        <v>887</v>
      </c>
      <c r="B58" t="s">
        <v>888</v>
      </c>
    </row>
    <row r="59" spans="1:2">
      <c r="A59" t="s">
        <v>889</v>
      </c>
      <c r="B59" t="s">
        <v>890</v>
      </c>
    </row>
    <row r="60" spans="1:2">
      <c r="A60" t="s">
        <v>891</v>
      </c>
      <c r="B60" t="s">
        <v>892</v>
      </c>
    </row>
    <row r="61" spans="1:2">
      <c r="A61" t="s">
        <v>893</v>
      </c>
      <c r="B61" t="s">
        <v>894</v>
      </c>
    </row>
    <row r="62" spans="1:2">
      <c r="A62" t="s">
        <v>895</v>
      </c>
      <c r="B62" t="s">
        <v>896</v>
      </c>
    </row>
    <row r="63" spans="1:2">
      <c r="A63" t="s">
        <v>897</v>
      </c>
      <c r="B63" t="s">
        <v>898</v>
      </c>
    </row>
    <row r="64" spans="1:2">
      <c r="A64" t="s">
        <v>899</v>
      </c>
      <c r="B64" t="s">
        <v>900</v>
      </c>
    </row>
    <row r="65" spans="1:2">
      <c r="A65" t="s">
        <v>901</v>
      </c>
      <c r="B65" t="s">
        <v>902</v>
      </c>
    </row>
    <row r="66" spans="1:2">
      <c r="A66" t="s">
        <v>903</v>
      </c>
      <c r="B66" t="s">
        <v>904</v>
      </c>
    </row>
    <row r="67" spans="1:2">
      <c r="A67" t="s">
        <v>905</v>
      </c>
      <c r="B67" t="s">
        <v>906</v>
      </c>
    </row>
    <row r="68" spans="1:2">
      <c r="A68" t="s">
        <v>907</v>
      </c>
      <c r="B68" t="s">
        <v>908</v>
      </c>
    </row>
    <row r="69" spans="1:2">
      <c r="A69" t="s">
        <v>909</v>
      </c>
      <c r="B69" t="s">
        <v>910</v>
      </c>
    </row>
    <row r="70" spans="1:2">
      <c r="A70" t="s">
        <v>911</v>
      </c>
      <c r="B70" t="s">
        <v>912</v>
      </c>
    </row>
    <row r="71" spans="1:2">
      <c r="A71" t="s">
        <v>913</v>
      </c>
      <c r="B71" t="s">
        <v>914</v>
      </c>
    </row>
    <row r="72" spans="1:2">
      <c r="A72" t="s">
        <v>915</v>
      </c>
      <c r="B72" t="s">
        <v>916</v>
      </c>
    </row>
    <row r="73" spans="1:2">
      <c r="A73" t="s">
        <v>917</v>
      </c>
      <c r="B73" t="s">
        <v>918</v>
      </c>
    </row>
    <row r="74" spans="1:2">
      <c r="A74" t="s">
        <v>919</v>
      </c>
      <c r="B74" t="s">
        <v>920</v>
      </c>
    </row>
    <row r="75" spans="1:2">
      <c r="A75" t="s">
        <v>921</v>
      </c>
      <c r="B75" t="s">
        <v>922</v>
      </c>
    </row>
    <row r="76" spans="1:2">
      <c r="A76" t="s">
        <v>923</v>
      </c>
      <c r="B76" t="s">
        <v>924</v>
      </c>
    </row>
    <row r="77" spans="1:2">
      <c r="A77" t="s">
        <v>925</v>
      </c>
      <c r="B77" t="s">
        <v>926</v>
      </c>
    </row>
    <row r="78" spans="1:2">
      <c r="A78" t="s">
        <v>927</v>
      </c>
      <c r="B78" t="s">
        <v>928</v>
      </c>
    </row>
    <row r="79" spans="1:2">
      <c r="A79" t="s">
        <v>929</v>
      </c>
      <c r="B79" t="s">
        <v>930</v>
      </c>
    </row>
    <row r="80" spans="1:2">
      <c r="A80" t="s">
        <v>931</v>
      </c>
      <c r="B80" t="s">
        <v>932</v>
      </c>
    </row>
    <row r="81" spans="1:2">
      <c r="A81" t="s">
        <v>933</v>
      </c>
      <c r="B81" t="s">
        <v>934</v>
      </c>
    </row>
    <row r="82" spans="1:2">
      <c r="A82" t="s">
        <v>935</v>
      </c>
      <c r="B82" t="s">
        <v>936</v>
      </c>
    </row>
    <row r="83" spans="1:2">
      <c r="A83" t="s">
        <v>937</v>
      </c>
      <c r="B83" t="s">
        <v>938</v>
      </c>
    </row>
    <row r="84" spans="1:2">
      <c r="A84" t="s">
        <v>939</v>
      </c>
      <c r="B84" t="s">
        <v>940</v>
      </c>
    </row>
    <row r="85" spans="1:2">
      <c r="A85" t="s">
        <v>941</v>
      </c>
      <c r="B85" t="s">
        <v>942</v>
      </c>
    </row>
    <row r="86" spans="1:2">
      <c r="A86" t="s">
        <v>943</v>
      </c>
      <c r="B86" t="s">
        <v>944</v>
      </c>
    </row>
    <row r="87" spans="1:2">
      <c r="A87" t="s">
        <v>945</v>
      </c>
      <c r="B87" t="s">
        <v>946</v>
      </c>
    </row>
    <row r="88" spans="1:2">
      <c r="A88" t="s">
        <v>947</v>
      </c>
      <c r="B88" t="s">
        <v>948</v>
      </c>
    </row>
    <row r="89" spans="1:2">
      <c r="A89" t="s">
        <v>949</v>
      </c>
      <c r="B89" t="s">
        <v>950</v>
      </c>
    </row>
    <row r="90" spans="1:2">
      <c r="A90" t="s">
        <v>951</v>
      </c>
      <c r="B90" t="s">
        <v>952</v>
      </c>
    </row>
    <row r="91" spans="1:2">
      <c r="A91" t="s">
        <v>953</v>
      </c>
      <c r="B91" t="s">
        <v>954</v>
      </c>
    </row>
    <row r="92" spans="1:2">
      <c r="A92" t="s">
        <v>955</v>
      </c>
      <c r="B92" t="s">
        <v>956</v>
      </c>
    </row>
    <row r="93" spans="1:2">
      <c r="A93" t="s">
        <v>957</v>
      </c>
      <c r="B93" t="s">
        <v>958</v>
      </c>
    </row>
    <row r="94" spans="1:2">
      <c r="A94" t="s">
        <v>959</v>
      </c>
      <c r="B94" t="s">
        <v>960</v>
      </c>
    </row>
    <row r="95" spans="1:2">
      <c r="A95" t="s">
        <v>961</v>
      </c>
      <c r="B95" t="s">
        <v>962</v>
      </c>
    </row>
    <row r="96" spans="1:2">
      <c r="A96" t="s">
        <v>963</v>
      </c>
      <c r="B96" t="s">
        <v>964</v>
      </c>
    </row>
    <row r="97" spans="1:2">
      <c r="A97" t="s">
        <v>965</v>
      </c>
      <c r="B97" t="s">
        <v>966</v>
      </c>
    </row>
    <row r="98" spans="1:2">
      <c r="A98" t="s">
        <v>967</v>
      </c>
      <c r="B98" t="s">
        <v>968</v>
      </c>
    </row>
    <row r="99" spans="1:2">
      <c r="A99" t="s">
        <v>969</v>
      </c>
      <c r="B99" t="s">
        <v>970</v>
      </c>
    </row>
    <row r="100" spans="1:2">
      <c r="A100" t="s">
        <v>971</v>
      </c>
      <c r="B100" t="s">
        <v>972</v>
      </c>
    </row>
    <row r="101" spans="1:2">
      <c r="A101" t="s">
        <v>973</v>
      </c>
      <c r="B101" t="s">
        <v>974</v>
      </c>
    </row>
    <row r="102" spans="1:2">
      <c r="A102" t="s">
        <v>975</v>
      </c>
      <c r="B102" t="s">
        <v>976</v>
      </c>
    </row>
    <row r="103" spans="1:2">
      <c r="A103" t="s">
        <v>977</v>
      </c>
      <c r="B103" t="s">
        <v>978</v>
      </c>
    </row>
    <row r="104" spans="1:2">
      <c r="A104" t="s">
        <v>979</v>
      </c>
      <c r="B104" t="s">
        <v>980</v>
      </c>
    </row>
    <row r="105" spans="1:2">
      <c r="A105" t="s">
        <v>981</v>
      </c>
      <c r="B105" t="s">
        <v>982</v>
      </c>
    </row>
    <row r="106" spans="1:2">
      <c r="A106" t="s">
        <v>983</v>
      </c>
      <c r="B106" t="s">
        <v>984</v>
      </c>
    </row>
    <row r="107" spans="1:2">
      <c r="A107" t="s">
        <v>985</v>
      </c>
      <c r="B107" t="s">
        <v>986</v>
      </c>
    </row>
    <row r="108" spans="1:2">
      <c r="A108" t="s">
        <v>987</v>
      </c>
      <c r="B108" t="s">
        <v>988</v>
      </c>
    </row>
    <row r="109" spans="1:2">
      <c r="A109" t="s">
        <v>989</v>
      </c>
      <c r="B109" t="s">
        <v>990</v>
      </c>
    </row>
    <row r="110" spans="1:2">
      <c r="A110" t="s">
        <v>991</v>
      </c>
      <c r="B110" t="s">
        <v>992</v>
      </c>
    </row>
    <row r="111" spans="1:2">
      <c r="A111" t="s">
        <v>993</v>
      </c>
      <c r="B111" t="s">
        <v>994</v>
      </c>
    </row>
    <row r="112" spans="1:2">
      <c r="A112" t="s">
        <v>995</v>
      </c>
      <c r="B112" t="s">
        <v>996</v>
      </c>
    </row>
    <row r="113" spans="1:2">
      <c r="A113" t="s">
        <v>997</v>
      </c>
      <c r="B113" t="s">
        <v>998</v>
      </c>
    </row>
    <row r="114" spans="1:2">
      <c r="A114" t="s">
        <v>999</v>
      </c>
      <c r="B114" t="s">
        <v>1000</v>
      </c>
    </row>
    <row r="115" spans="1:2">
      <c r="A115" t="s">
        <v>1001</v>
      </c>
      <c r="B115" t="s">
        <v>1002</v>
      </c>
    </row>
    <row r="116" spans="1:2">
      <c r="A116" t="s">
        <v>1003</v>
      </c>
      <c r="B116" t="s">
        <v>1004</v>
      </c>
    </row>
    <row r="117" spans="1:2">
      <c r="A117" t="s">
        <v>1005</v>
      </c>
      <c r="B117" t="s">
        <v>1006</v>
      </c>
    </row>
    <row r="118" spans="1:2">
      <c r="A118" t="s">
        <v>1007</v>
      </c>
      <c r="B118" t="s">
        <v>1008</v>
      </c>
    </row>
    <row r="119" spans="1:2">
      <c r="A119" t="s">
        <v>1009</v>
      </c>
      <c r="B119" t="s">
        <v>1010</v>
      </c>
    </row>
    <row r="120" spans="1:2">
      <c r="A120" t="s">
        <v>1011</v>
      </c>
      <c r="B120" t="s">
        <v>1012</v>
      </c>
    </row>
    <row r="121" spans="1:2">
      <c r="A121" t="s">
        <v>1013</v>
      </c>
      <c r="B121" t="s">
        <v>1014</v>
      </c>
    </row>
    <row r="122" spans="1:2">
      <c r="A122" t="s">
        <v>1015</v>
      </c>
      <c r="B122" t="s">
        <v>1016</v>
      </c>
    </row>
    <row r="123" spans="1:2">
      <c r="A123" t="s">
        <v>1017</v>
      </c>
      <c r="B123" t="s">
        <v>1018</v>
      </c>
    </row>
    <row r="124" spans="1:2">
      <c r="A124" t="s">
        <v>1019</v>
      </c>
      <c r="B124" t="s">
        <v>1020</v>
      </c>
    </row>
    <row r="125" spans="1:2">
      <c r="A125" t="s">
        <v>1021</v>
      </c>
      <c r="B125" t="s">
        <v>1022</v>
      </c>
    </row>
    <row r="126" spans="1:2">
      <c r="A126" t="s">
        <v>1023</v>
      </c>
      <c r="B126" t="s">
        <v>1024</v>
      </c>
    </row>
    <row r="127" spans="1:2">
      <c r="A127" t="s">
        <v>1025</v>
      </c>
      <c r="B127" t="s">
        <v>1026</v>
      </c>
    </row>
    <row r="128" spans="1:2">
      <c r="A128" t="s">
        <v>1027</v>
      </c>
      <c r="B128" t="s">
        <v>1028</v>
      </c>
    </row>
    <row r="129" spans="1:2">
      <c r="A129" t="s">
        <v>1029</v>
      </c>
      <c r="B129" t="s">
        <v>1030</v>
      </c>
    </row>
    <row r="130" spans="1:2">
      <c r="A130" t="s">
        <v>1031</v>
      </c>
      <c r="B130" t="s">
        <v>1032</v>
      </c>
    </row>
    <row r="131" spans="1:2">
      <c r="A131" t="s">
        <v>1033</v>
      </c>
      <c r="B131" t="s">
        <v>1034</v>
      </c>
    </row>
    <row r="132" spans="1:2">
      <c r="A132" t="s">
        <v>1035</v>
      </c>
      <c r="B132" t="s">
        <v>1036</v>
      </c>
    </row>
    <row r="133" spans="1:2">
      <c r="A133" t="s">
        <v>1037</v>
      </c>
      <c r="B133" t="s">
        <v>1038</v>
      </c>
    </row>
    <row r="134" spans="1:2">
      <c r="A134" t="s">
        <v>1039</v>
      </c>
      <c r="B134" t="s">
        <v>1040</v>
      </c>
    </row>
    <row r="135" spans="1:2">
      <c r="A135" t="s">
        <v>1041</v>
      </c>
      <c r="B135" t="s">
        <v>1042</v>
      </c>
    </row>
    <row r="136" spans="1:2">
      <c r="A136" t="s">
        <v>1043</v>
      </c>
      <c r="B136" t="s">
        <v>1044</v>
      </c>
    </row>
    <row r="137" spans="1:2">
      <c r="A137" t="s">
        <v>1045</v>
      </c>
      <c r="B137" t="s">
        <v>1046</v>
      </c>
    </row>
    <row r="138" spans="1:2">
      <c r="A138" t="s">
        <v>1047</v>
      </c>
      <c r="B138" t="s">
        <v>1048</v>
      </c>
    </row>
    <row r="139" spans="1:2">
      <c r="A139" t="s">
        <v>1049</v>
      </c>
      <c r="B139" t="s">
        <v>1050</v>
      </c>
    </row>
    <row r="140" spans="1:2">
      <c r="A140" t="s">
        <v>1051</v>
      </c>
      <c r="B140" t="s">
        <v>1052</v>
      </c>
    </row>
    <row r="141" spans="1:2">
      <c r="A141" t="s">
        <v>1053</v>
      </c>
      <c r="B141" t="s">
        <v>1054</v>
      </c>
    </row>
    <row r="142" spans="1:2">
      <c r="A142" t="s">
        <v>1055</v>
      </c>
      <c r="B142" t="s">
        <v>1056</v>
      </c>
    </row>
    <row r="143" spans="1:2">
      <c r="A143" t="s">
        <v>1057</v>
      </c>
      <c r="B143" t="s">
        <v>1058</v>
      </c>
    </row>
    <row r="144" spans="1:2">
      <c r="A144" t="s">
        <v>1059</v>
      </c>
      <c r="B144" t="s">
        <v>1060</v>
      </c>
    </row>
    <row r="145" spans="1:2">
      <c r="A145" t="s">
        <v>1061</v>
      </c>
      <c r="B145" t="s">
        <v>1062</v>
      </c>
    </row>
    <row r="146" spans="1:2">
      <c r="A146" t="s">
        <v>1063</v>
      </c>
      <c r="B146" t="s">
        <v>1064</v>
      </c>
    </row>
    <row r="147" spans="1:2">
      <c r="A147" t="s">
        <v>1065</v>
      </c>
      <c r="B147" t="s">
        <v>1066</v>
      </c>
    </row>
    <row r="148" spans="1:2">
      <c r="A148" t="s">
        <v>1067</v>
      </c>
      <c r="B148" t="s">
        <v>1068</v>
      </c>
    </row>
    <row r="149" spans="1:2">
      <c r="A149" t="s">
        <v>1069</v>
      </c>
      <c r="B149" t="s">
        <v>1070</v>
      </c>
    </row>
    <row r="150" spans="1:2">
      <c r="A150" t="s">
        <v>1071</v>
      </c>
      <c r="B150" t="s">
        <v>1072</v>
      </c>
    </row>
    <row r="151" spans="1:2">
      <c r="A151" t="s">
        <v>1073</v>
      </c>
      <c r="B151" t="s">
        <v>1074</v>
      </c>
    </row>
    <row r="152" spans="1:2">
      <c r="A152" t="s">
        <v>1075</v>
      </c>
      <c r="B152" t="s">
        <v>1076</v>
      </c>
    </row>
    <row r="153" spans="1:2">
      <c r="A153" t="s">
        <v>1077</v>
      </c>
      <c r="B153" t="s">
        <v>1078</v>
      </c>
    </row>
    <row r="154" spans="1:2">
      <c r="A154" t="s">
        <v>1079</v>
      </c>
      <c r="B154" t="s">
        <v>1080</v>
      </c>
    </row>
    <row r="155" spans="1:2">
      <c r="A155" t="s">
        <v>1081</v>
      </c>
      <c r="B155" t="s">
        <v>1082</v>
      </c>
    </row>
    <row r="156" spans="1:2">
      <c r="A156" t="s">
        <v>1083</v>
      </c>
      <c r="B156" t="s">
        <v>1084</v>
      </c>
    </row>
    <row r="157" spans="1:2">
      <c r="A157" t="s">
        <v>1085</v>
      </c>
      <c r="B157" t="s">
        <v>1086</v>
      </c>
    </row>
    <row r="158" spans="1:2">
      <c r="A158" t="s">
        <v>1087</v>
      </c>
      <c r="B158" t="s">
        <v>1088</v>
      </c>
    </row>
    <row r="159" spans="1:2">
      <c r="A159" t="s">
        <v>1089</v>
      </c>
      <c r="B159" t="s">
        <v>1090</v>
      </c>
    </row>
    <row r="160" spans="1:2">
      <c r="A160" t="s">
        <v>1091</v>
      </c>
      <c r="B160" t="s">
        <v>1092</v>
      </c>
    </row>
    <row r="161" spans="1:2">
      <c r="A161" t="s">
        <v>1093</v>
      </c>
      <c r="B161" t="s">
        <v>1094</v>
      </c>
    </row>
    <row r="162" spans="1:2">
      <c r="A162" t="s">
        <v>1095</v>
      </c>
      <c r="B162" t="s">
        <v>1096</v>
      </c>
    </row>
    <row r="163" spans="1:2">
      <c r="A163" t="s">
        <v>1097</v>
      </c>
      <c r="B163" t="s">
        <v>1098</v>
      </c>
    </row>
    <row r="164" spans="1:2">
      <c r="A164" t="s">
        <v>1099</v>
      </c>
      <c r="B164" t="s">
        <v>1100</v>
      </c>
    </row>
    <row r="165" spans="1:2">
      <c r="A165" t="s">
        <v>1101</v>
      </c>
      <c r="B165" t="s">
        <v>1102</v>
      </c>
    </row>
    <row r="166" spans="1:2">
      <c r="A166" t="s">
        <v>1103</v>
      </c>
      <c r="B166" t="s">
        <v>1104</v>
      </c>
    </row>
    <row r="167" spans="1:2">
      <c r="A167" t="s">
        <v>1105</v>
      </c>
      <c r="B167" t="s">
        <v>1106</v>
      </c>
    </row>
    <row r="168" spans="1:2">
      <c r="A168" t="s">
        <v>1107</v>
      </c>
      <c r="B168" t="s">
        <v>1108</v>
      </c>
    </row>
    <row r="169" spans="1:2">
      <c r="A169" t="s">
        <v>1109</v>
      </c>
      <c r="B169" t="s">
        <v>1110</v>
      </c>
    </row>
    <row r="170" spans="1:2">
      <c r="A170" t="s">
        <v>1111</v>
      </c>
      <c r="B170" t="s">
        <v>1112</v>
      </c>
    </row>
    <row r="171" spans="1:2">
      <c r="A171" t="s">
        <v>1113</v>
      </c>
      <c r="B171" t="s">
        <v>1114</v>
      </c>
    </row>
    <row r="172" spans="1:2">
      <c r="A172" t="s">
        <v>1115</v>
      </c>
      <c r="B172" t="s">
        <v>1116</v>
      </c>
    </row>
    <row r="173" spans="1:2">
      <c r="A173" t="s">
        <v>1117</v>
      </c>
      <c r="B173" t="s">
        <v>1118</v>
      </c>
    </row>
    <row r="174" spans="1:2">
      <c r="A174" t="s">
        <v>1119</v>
      </c>
      <c r="B174" t="s">
        <v>1120</v>
      </c>
    </row>
    <row r="175" spans="1:2">
      <c r="A175" t="s">
        <v>1121</v>
      </c>
      <c r="B175" t="s">
        <v>1122</v>
      </c>
    </row>
    <row r="176" spans="1:2">
      <c r="A176" t="s">
        <v>1123</v>
      </c>
      <c r="B176" t="s">
        <v>1124</v>
      </c>
    </row>
    <row r="177" spans="1:2">
      <c r="A177" t="s">
        <v>1125</v>
      </c>
      <c r="B177" t="s">
        <v>1126</v>
      </c>
    </row>
    <row r="178" spans="1:2">
      <c r="A178" t="s">
        <v>1127</v>
      </c>
      <c r="B178" t="s">
        <v>1128</v>
      </c>
    </row>
    <row r="179" spans="1:2">
      <c r="A179" t="s">
        <v>1129</v>
      </c>
      <c r="B179" t="s">
        <v>1130</v>
      </c>
    </row>
    <row r="180" spans="1:2">
      <c r="A180" t="s">
        <v>1131</v>
      </c>
      <c r="B180" t="s">
        <v>1132</v>
      </c>
    </row>
    <row r="181" spans="1:2">
      <c r="A181" t="s">
        <v>1133</v>
      </c>
      <c r="B181" t="s">
        <v>1134</v>
      </c>
    </row>
    <row r="182" spans="1:2">
      <c r="A182" t="s">
        <v>1135</v>
      </c>
      <c r="B182" t="s">
        <v>1136</v>
      </c>
    </row>
    <row r="183" spans="1:2">
      <c r="A183" t="s">
        <v>1137</v>
      </c>
      <c r="B183" t="s">
        <v>1138</v>
      </c>
    </row>
    <row r="184" spans="1:2">
      <c r="A184" t="s">
        <v>1139</v>
      </c>
      <c r="B184" t="s">
        <v>1140</v>
      </c>
    </row>
    <row r="185" spans="1:2">
      <c r="A185" t="s">
        <v>1141</v>
      </c>
      <c r="B185" t="s">
        <v>1142</v>
      </c>
    </row>
    <row r="186" spans="1:2">
      <c r="A186" t="s">
        <v>1143</v>
      </c>
      <c r="B186" t="s">
        <v>1144</v>
      </c>
    </row>
    <row r="187" spans="1:2">
      <c r="A187" t="s">
        <v>1145</v>
      </c>
      <c r="B187" t="s">
        <v>1146</v>
      </c>
    </row>
    <row r="188" spans="1:2">
      <c r="A188" t="s">
        <v>1147</v>
      </c>
      <c r="B188" t="s">
        <v>1148</v>
      </c>
    </row>
    <row r="189" spans="1:2">
      <c r="A189" t="s">
        <v>1149</v>
      </c>
      <c r="B189" t="s">
        <v>1150</v>
      </c>
    </row>
    <row r="190" spans="1:2">
      <c r="A190" t="s">
        <v>1151</v>
      </c>
      <c r="B190" t="s">
        <v>1152</v>
      </c>
    </row>
    <row r="191" spans="1:2">
      <c r="A191" t="s">
        <v>1153</v>
      </c>
      <c r="B191" t="s">
        <v>1154</v>
      </c>
    </row>
    <row r="192" spans="1:2">
      <c r="A192" t="s">
        <v>1155</v>
      </c>
      <c r="B192" t="s">
        <v>1156</v>
      </c>
    </row>
    <row r="193" spans="1:2">
      <c r="A193" t="s">
        <v>1157</v>
      </c>
      <c r="B193" t="s">
        <v>1158</v>
      </c>
    </row>
    <row r="194" spans="1:2">
      <c r="A194" t="s">
        <v>1159</v>
      </c>
      <c r="B194" t="s">
        <v>1160</v>
      </c>
    </row>
    <row r="195" spans="1:2">
      <c r="A195" t="s">
        <v>1161</v>
      </c>
      <c r="B195" t="s">
        <v>1162</v>
      </c>
    </row>
    <row r="196" spans="1:2">
      <c r="A196" t="s">
        <v>1163</v>
      </c>
      <c r="B196" t="s">
        <v>1164</v>
      </c>
    </row>
    <row r="197" spans="1:2">
      <c r="A197" t="s">
        <v>1165</v>
      </c>
      <c r="B197" t="s">
        <v>1166</v>
      </c>
    </row>
    <row r="198" spans="1:2">
      <c r="A198" t="s">
        <v>1167</v>
      </c>
      <c r="B198" t="s">
        <v>1168</v>
      </c>
    </row>
    <row r="199" spans="1:2">
      <c r="A199" t="s">
        <v>1169</v>
      </c>
      <c r="B199" t="s">
        <v>1170</v>
      </c>
    </row>
    <row r="200" spans="1:2">
      <c r="A200" t="s">
        <v>1171</v>
      </c>
      <c r="B200" t="s">
        <v>1172</v>
      </c>
    </row>
    <row r="201" spans="1:2">
      <c r="A201" t="s">
        <v>1173</v>
      </c>
      <c r="B201" t="s">
        <v>1174</v>
      </c>
    </row>
    <row r="202" spans="1:2">
      <c r="A202" t="s">
        <v>1175</v>
      </c>
      <c r="B202" t="s">
        <v>1176</v>
      </c>
    </row>
    <row r="203" spans="1:2">
      <c r="A203" t="s">
        <v>1177</v>
      </c>
      <c r="B203" t="s">
        <v>1178</v>
      </c>
    </row>
    <row r="204" spans="1:2">
      <c r="A204" t="s">
        <v>1179</v>
      </c>
      <c r="B204" t="s">
        <v>1180</v>
      </c>
    </row>
    <row r="205" spans="1:2">
      <c r="A205" t="s">
        <v>1181</v>
      </c>
      <c r="B205" t="s">
        <v>1182</v>
      </c>
    </row>
    <row r="206" spans="1:2">
      <c r="A206" t="s">
        <v>1183</v>
      </c>
      <c r="B206" t="s">
        <v>1184</v>
      </c>
    </row>
    <row r="207" spans="1:2">
      <c r="A207" t="s">
        <v>1185</v>
      </c>
      <c r="B207" t="s">
        <v>1186</v>
      </c>
    </row>
    <row r="208" spans="1:2">
      <c r="A208" t="s">
        <v>1187</v>
      </c>
      <c r="B208" t="s">
        <v>1188</v>
      </c>
    </row>
    <row r="209" spans="1:2">
      <c r="A209" t="s">
        <v>1189</v>
      </c>
      <c r="B209" t="s">
        <v>1190</v>
      </c>
    </row>
    <row r="210" spans="1:2">
      <c r="A210" t="s">
        <v>1191</v>
      </c>
      <c r="B210" t="s">
        <v>1192</v>
      </c>
    </row>
    <row r="211" spans="1:2">
      <c r="A211" t="s">
        <v>1193</v>
      </c>
      <c r="B211" t="s">
        <v>1194</v>
      </c>
    </row>
    <row r="212" spans="1:2">
      <c r="A212" t="s">
        <v>1195</v>
      </c>
      <c r="B212" t="s">
        <v>1196</v>
      </c>
    </row>
    <row r="213" spans="1:2">
      <c r="A213" t="s">
        <v>1197</v>
      </c>
      <c r="B213" t="s">
        <v>1198</v>
      </c>
    </row>
    <row r="214" spans="1:2">
      <c r="A214" t="s">
        <v>1199</v>
      </c>
      <c r="B214" t="s">
        <v>1200</v>
      </c>
    </row>
    <row r="215" spans="1:2">
      <c r="A215" t="s">
        <v>1201</v>
      </c>
      <c r="B215" t="s">
        <v>1202</v>
      </c>
    </row>
    <row r="216" spans="1:2">
      <c r="A216" t="s">
        <v>1203</v>
      </c>
      <c r="B216" t="s">
        <v>1204</v>
      </c>
    </row>
    <row r="217" spans="1:2">
      <c r="A217" t="s">
        <v>1205</v>
      </c>
      <c r="B217" t="s">
        <v>1206</v>
      </c>
    </row>
    <row r="218" spans="1:2">
      <c r="A218" t="s">
        <v>1207</v>
      </c>
      <c r="B218" t="s">
        <v>1208</v>
      </c>
    </row>
    <row r="219" spans="1:2">
      <c r="A219" t="s">
        <v>1209</v>
      </c>
      <c r="B219" t="s">
        <v>1210</v>
      </c>
    </row>
    <row r="220" spans="1:2">
      <c r="A220" t="s">
        <v>1211</v>
      </c>
      <c r="B220" t="s">
        <v>1212</v>
      </c>
    </row>
    <row r="221" spans="1:2">
      <c r="A221" t="s">
        <v>1213</v>
      </c>
      <c r="B221" t="s">
        <v>1214</v>
      </c>
    </row>
    <row r="222" spans="1:2">
      <c r="A222" t="s">
        <v>1215</v>
      </c>
      <c r="B222" t="s">
        <v>1216</v>
      </c>
    </row>
    <row r="223" spans="1:2">
      <c r="A223" t="s">
        <v>1217</v>
      </c>
      <c r="B223" t="s">
        <v>1218</v>
      </c>
    </row>
    <row r="224" spans="1:2">
      <c r="A224" t="s">
        <v>1219</v>
      </c>
      <c r="B224" t="s">
        <v>1220</v>
      </c>
    </row>
    <row r="225" spans="1:2">
      <c r="A225" t="s">
        <v>1221</v>
      </c>
      <c r="B225" t="s">
        <v>1222</v>
      </c>
    </row>
    <row r="226" spans="1:2">
      <c r="A226" t="s">
        <v>1223</v>
      </c>
      <c r="B226" t="s">
        <v>1224</v>
      </c>
    </row>
    <row r="227" spans="1:2">
      <c r="A227" t="s">
        <v>1225</v>
      </c>
      <c r="B227" t="s">
        <v>1226</v>
      </c>
    </row>
    <row r="228" spans="1:2">
      <c r="A228" t="s">
        <v>1227</v>
      </c>
      <c r="B228" t="s">
        <v>1228</v>
      </c>
    </row>
    <row r="229" spans="1:2">
      <c r="A229" t="s">
        <v>1229</v>
      </c>
      <c r="B229" t="s">
        <v>1230</v>
      </c>
    </row>
    <row r="230" spans="1:2">
      <c r="A230" t="s">
        <v>1231</v>
      </c>
      <c r="B230" t="s">
        <v>1232</v>
      </c>
    </row>
    <row r="231" spans="1:2">
      <c r="A231" t="s">
        <v>1233</v>
      </c>
      <c r="B231" t="s">
        <v>1234</v>
      </c>
    </row>
    <row r="232" spans="1:2">
      <c r="A232" t="s">
        <v>1235</v>
      </c>
      <c r="B232" t="s">
        <v>1236</v>
      </c>
    </row>
    <row r="233" spans="1:2">
      <c r="A233" t="s">
        <v>1237</v>
      </c>
      <c r="B233" t="s">
        <v>1238</v>
      </c>
    </row>
    <row r="234" spans="1:2">
      <c r="A234" t="s">
        <v>1239</v>
      </c>
      <c r="B234" t="s">
        <v>1240</v>
      </c>
    </row>
    <row r="235" spans="1:2">
      <c r="A235" t="s">
        <v>1241</v>
      </c>
      <c r="B235" t="s">
        <v>1242</v>
      </c>
    </row>
    <row r="236" spans="1:2">
      <c r="A236" t="s">
        <v>1243</v>
      </c>
      <c r="B236" t="s">
        <v>1244</v>
      </c>
    </row>
    <row r="237" spans="1:2">
      <c r="A237" t="s">
        <v>1245</v>
      </c>
      <c r="B237" t="s">
        <v>1246</v>
      </c>
    </row>
    <row r="238" spans="1:2">
      <c r="A238" t="s">
        <v>1247</v>
      </c>
      <c r="B238" t="s">
        <v>1248</v>
      </c>
    </row>
    <row r="239" spans="1:2">
      <c r="A239" t="s">
        <v>1249</v>
      </c>
      <c r="B239" t="s">
        <v>1250</v>
      </c>
    </row>
    <row r="240" spans="1:2">
      <c r="A240" t="s">
        <v>1251</v>
      </c>
      <c r="B240" t="s">
        <v>1252</v>
      </c>
    </row>
    <row r="241" spans="1:2">
      <c r="A241" t="s">
        <v>1253</v>
      </c>
      <c r="B241" t="s">
        <v>1254</v>
      </c>
    </row>
    <row r="242" spans="1:2">
      <c r="A242" t="s">
        <v>1255</v>
      </c>
      <c r="B242" t="s">
        <v>1256</v>
      </c>
    </row>
    <row r="243" spans="1:2">
      <c r="A243" t="s">
        <v>1257</v>
      </c>
      <c r="B243" t="s">
        <v>1258</v>
      </c>
    </row>
    <row r="244" spans="1:2">
      <c r="A244" t="s">
        <v>1259</v>
      </c>
      <c r="B244" t="s">
        <v>1260</v>
      </c>
    </row>
    <row r="245" spans="1:2">
      <c r="A245" t="s">
        <v>1261</v>
      </c>
      <c r="B245" t="s">
        <v>1262</v>
      </c>
    </row>
    <row r="246" spans="1:2">
      <c r="A246" t="s">
        <v>1263</v>
      </c>
      <c r="B246" t="s">
        <v>1264</v>
      </c>
    </row>
    <row r="247" spans="1:2">
      <c r="A247" t="s">
        <v>1265</v>
      </c>
      <c r="B247" t="s">
        <v>1266</v>
      </c>
    </row>
    <row r="248" spans="1:2">
      <c r="A248" t="s">
        <v>1267</v>
      </c>
      <c r="B248" t="s">
        <v>1268</v>
      </c>
    </row>
    <row r="249" spans="1:2">
      <c r="A249" t="s">
        <v>1269</v>
      </c>
      <c r="B249" t="s">
        <v>1270</v>
      </c>
    </row>
    <row r="250" spans="1:2">
      <c r="A250" t="s">
        <v>1271</v>
      </c>
      <c r="B250" t="s">
        <v>1272</v>
      </c>
    </row>
    <row r="251" spans="1:2">
      <c r="A251" t="s">
        <v>1273</v>
      </c>
      <c r="B251" t="s">
        <v>1274</v>
      </c>
    </row>
    <row r="252" spans="1:2">
      <c r="A252" t="s">
        <v>1275</v>
      </c>
    </row>
  </sheetData>
  <pageMargins left="0.7" right="0.7" top="0.75" bottom="0.75" header="0.3" footer="0.3"/>
  <pageSetup orientation="portrait" r:id="rId1"/>
  <headerFooter>
    <oddFooter>&amp;C_x000D_&amp;1#&amp;"Calibri"&amp;10&amp;K000000 Internal Information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1"/>
  <dimension ref="B1:Q26"/>
  <sheetViews>
    <sheetView showGridLines="0" zoomScaleNormal="100" workbookViewId="0">
      <pane xSplit="3" ySplit="8" topLeftCell="D9" activePane="bottomRight" state="frozen"/>
      <selection activeCell="D17" sqref="D17"/>
      <selection pane="topRight" activeCell="D17" sqref="D17"/>
      <selection pane="bottomLeft" activeCell="D17" sqref="D17"/>
      <selection pane="bottomRight" activeCell="C8" sqref="C8"/>
    </sheetView>
  </sheetViews>
  <sheetFormatPr defaultColWidth="9" defaultRowHeight="14.4"/>
  <cols>
    <col min="1" max="1" width="2.5546875" style="36" customWidth="1"/>
    <col min="2" max="2" width="27.5546875" style="36" customWidth="1"/>
    <col min="3" max="3" width="7.5546875" style="36" customWidth="1"/>
    <col min="4" max="4" width="35.5546875" style="36" customWidth="1"/>
    <col min="5" max="11" width="18.5546875" style="36" customWidth="1"/>
    <col min="12" max="16384" width="9" style="36"/>
  </cols>
  <sheetData>
    <row r="1" spans="2:11" ht="10.199999999999999" customHeight="1"/>
    <row r="2" spans="2:11" ht="28.05" customHeight="1">
      <c r="B2" s="441" t="s">
        <v>769</v>
      </c>
      <c r="C2" s="442"/>
      <c r="D2" s="442"/>
      <c r="E2" s="442"/>
      <c r="F2" s="442"/>
      <c r="G2" s="442"/>
      <c r="H2" s="442"/>
      <c r="I2" s="442"/>
      <c r="J2" s="442"/>
      <c r="K2" s="442"/>
    </row>
    <row r="3" spans="2:11" ht="14.55" customHeight="1">
      <c r="B3" s="168"/>
      <c r="C3" s="38"/>
      <c r="D3" s="38"/>
      <c r="K3" s="38"/>
    </row>
    <row r="4" spans="2:11" ht="21" customHeight="1">
      <c r="B4" s="159"/>
      <c r="C4" s="159"/>
      <c r="D4" s="466" t="s">
        <v>764</v>
      </c>
      <c r="E4" s="489" t="s">
        <v>379</v>
      </c>
      <c r="F4" s="490"/>
      <c r="G4" s="490"/>
      <c r="H4" s="491"/>
      <c r="I4" s="485" t="s">
        <v>380</v>
      </c>
      <c r="J4" s="485" t="s">
        <v>381</v>
      </c>
      <c r="K4" s="485" t="s">
        <v>382</v>
      </c>
    </row>
    <row r="5" spans="2:11" ht="21" customHeight="1">
      <c r="B5" s="159"/>
      <c r="C5" s="159"/>
      <c r="D5" s="466"/>
      <c r="E5" s="160"/>
      <c r="F5" s="489" t="s">
        <v>383</v>
      </c>
      <c r="G5" s="491"/>
      <c r="H5" s="485" t="s">
        <v>384</v>
      </c>
      <c r="I5" s="486"/>
      <c r="J5" s="486"/>
      <c r="K5" s="486"/>
    </row>
    <row r="6" spans="2:11">
      <c r="B6" s="159"/>
      <c r="C6" s="159"/>
      <c r="D6" s="466"/>
      <c r="E6" s="160"/>
      <c r="F6" s="492"/>
      <c r="G6" s="485" t="s">
        <v>365</v>
      </c>
      <c r="H6" s="486"/>
      <c r="I6" s="486"/>
      <c r="J6" s="486"/>
      <c r="K6" s="486"/>
    </row>
    <row r="7" spans="2:11">
      <c r="B7" s="159"/>
      <c r="C7" s="159"/>
      <c r="D7" s="466"/>
      <c r="E7" s="157"/>
      <c r="F7" s="493"/>
      <c r="G7" s="487"/>
      <c r="H7" s="487"/>
      <c r="I7" s="487"/>
      <c r="J7" s="487"/>
      <c r="K7" s="487"/>
    </row>
    <row r="8" spans="2:11">
      <c r="B8" s="136"/>
      <c r="C8" s="111" t="s">
        <v>0</v>
      </c>
      <c r="D8" s="82" t="s">
        <v>682</v>
      </c>
      <c r="E8" s="82" t="s">
        <v>4</v>
      </c>
      <c r="F8" s="82" t="s">
        <v>5</v>
      </c>
      <c r="G8" s="82" t="s">
        <v>6</v>
      </c>
      <c r="H8" s="82" t="s">
        <v>33</v>
      </c>
      <c r="I8" s="82" t="s">
        <v>34</v>
      </c>
      <c r="J8" s="82" t="s">
        <v>71</v>
      </c>
      <c r="K8" s="158" t="s">
        <v>72</v>
      </c>
    </row>
    <row r="9" spans="2:11">
      <c r="C9" s="232">
        <v>1</v>
      </c>
      <c r="D9" s="231" t="s">
        <v>803</v>
      </c>
      <c r="E9" s="212">
        <v>23800.35</v>
      </c>
      <c r="F9" s="212"/>
      <c r="G9" s="212"/>
      <c r="H9" s="206"/>
      <c r="I9" s="206"/>
      <c r="J9" s="212">
        <v>26.15</v>
      </c>
      <c r="K9" s="206"/>
    </row>
    <row r="10" spans="2:11">
      <c r="C10" s="232">
        <v>2</v>
      </c>
      <c r="D10" s="231" t="s">
        <v>817</v>
      </c>
      <c r="E10" s="212">
        <v>2517447345.6500001</v>
      </c>
      <c r="F10" s="212">
        <v>4196707.8</v>
      </c>
      <c r="G10" s="212">
        <v>4196707.8</v>
      </c>
      <c r="H10" s="206"/>
      <c r="I10" s="206"/>
      <c r="J10" s="212">
        <v>2238710.42</v>
      </c>
      <c r="K10" s="206"/>
    </row>
    <row r="11" spans="2:11">
      <c r="C11" s="232">
        <v>3</v>
      </c>
      <c r="D11" s="231" t="s">
        <v>925</v>
      </c>
      <c r="E11" s="212">
        <v>30645.88</v>
      </c>
      <c r="F11" s="212"/>
      <c r="G11" s="212"/>
      <c r="H11" s="206"/>
      <c r="I11" s="206"/>
      <c r="J11" s="212">
        <v>34.26</v>
      </c>
      <c r="K11" s="206"/>
    </row>
    <row r="12" spans="2:11">
      <c r="C12" s="232">
        <v>4</v>
      </c>
      <c r="D12" s="231" t="s">
        <v>927</v>
      </c>
      <c r="E12" s="212">
        <v>4106671.96</v>
      </c>
      <c r="F12" s="212">
        <v>3193</v>
      </c>
      <c r="G12" s="212">
        <v>3193</v>
      </c>
      <c r="H12" s="206"/>
      <c r="I12" s="206"/>
      <c r="J12" s="212">
        <v>3323.42</v>
      </c>
      <c r="K12" s="206"/>
    </row>
    <row r="13" spans="2:11">
      <c r="C13" s="232">
        <v>5</v>
      </c>
      <c r="D13" s="231" t="s">
        <v>941</v>
      </c>
      <c r="E13" s="212">
        <v>3525740.89</v>
      </c>
      <c r="F13" s="212"/>
      <c r="G13" s="212"/>
      <c r="H13" s="206"/>
      <c r="I13" s="206"/>
      <c r="J13" s="212">
        <v>1355.57</v>
      </c>
      <c r="K13" s="206"/>
    </row>
    <row r="14" spans="2:11">
      <c r="C14" s="232">
        <v>6</v>
      </c>
      <c r="D14" s="231" t="s">
        <v>995</v>
      </c>
      <c r="E14" s="212">
        <v>112196.42</v>
      </c>
      <c r="F14" s="212"/>
      <c r="G14" s="212"/>
      <c r="H14" s="206"/>
      <c r="I14" s="206"/>
      <c r="J14" s="212">
        <v>161.26</v>
      </c>
      <c r="K14" s="206"/>
    </row>
    <row r="15" spans="2:11">
      <c r="C15" s="232">
        <v>7</v>
      </c>
      <c r="D15" s="231" t="s">
        <v>1449</v>
      </c>
      <c r="E15" s="212">
        <v>5042781.67</v>
      </c>
      <c r="F15" s="212"/>
      <c r="G15" s="212"/>
      <c r="H15" s="206"/>
      <c r="I15" s="206"/>
      <c r="J15" s="212">
        <v>2233.6799999999998</v>
      </c>
      <c r="K15" s="206"/>
    </row>
    <row r="16" spans="2:11">
      <c r="C16" s="232">
        <v>8</v>
      </c>
      <c r="D16" s="231" t="s">
        <v>1175</v>
      </c>
      <c r="E16" s="212">
        <v>9869.73</v>
      </c>
      <c r="F16" s="212"/>
      <c r="G16" s="212"/>
      <c r="H16" s="206"/>
      <c r="I16" s="206"/>
      <c r="J16" s="212">
        <v>44.02</v>
      </c>
      <c r="K16" s="206"/>
    </row>
    <row r="17" spans="3:17">
      <c r="C17" s="232">
        <v>9</v>
      </c>
      <c r="D17" s="231" t="s">
        <v>1193</v>
      </c>
      <c r="E17" s="212">
        <v>270745.90999999997</v>
      </c>
      <c r="F17" s="212">
        <v>680.08</v>
      </c>
      <c r="G17" s="212">
        <v>680.08</v>
      </c>
      <c r="H17" s="206"/>
      <c r="I17" s="206"/>
      <c r="J17" s="212">
        <v>758.17</v>
      </c>
      <c r="K17" s="206"/>
    </row>
    <row r="18" spans="3:17">
      <c r="C18" s="232">
        <v>10</v>
      </c>
      <c r="D18" s="231" t="s">
        <v>1205</v>
      </c>
      <c r="E18" s="212">
        <v>463060.98</v>
      </c>
      <c r="F18" s="212"/>
      <c r="G18" s="212"/>
      <c r="H18" s="206"/>
      <c r="I18" s="206"/>
      <c r="J18" s="212">
        <v>711.88</v>
      </c>
      <c r="K18" s="206"/>
    </row>
    <row r="19" spans="3:17">
      <c r="C19" s="232">
        <v>11</v>
      </c>
      <c r="D19" s="231" t="s">
        <v>1488</v>
      </c>
      <c r="E19" s="212">
        <v>82761.960000000006</v>
      </c>
      <c r="F19" s="212"/>
      <c r="G19" s="212"/>
      <c r="H19" s="206"/>
      <c r="I19" s="206"/>
      <c r="J19" s="212">
        <v>67.98</v>
      </c>
      <c r="K19" s="206"/>
    </row>
    <row r="20" spans="3:17">
      <c r="C20" s="232">
        <v>12</v>
      </c>
      <c r="D20" s="231" t="s">
        <v>1448</v>
      </c>
      <c r="E20" s="212">
        <v>80345.03</v>
      </c>
      <c r="F20" s="212"/>
      <c r="G20" s="212"/>
      <c r="H20" s="206"/>
      <c r="I20" s="206"/>
      <c r="J20" s="212">
        <v>180.4</v>
      </c>
      <c r="K20" s="206"/>
    </row>
    <row r="21" spans="3:17">
      <c r="C21" s="232">
        <v>13</v>
      </c>
      <c r="D21" s="231" t="s">
        <v>1450</v>
      </c>
      <c r="E21" s="212">
        <v>612298.15</v>
      </c>
      <c r="F21" s="212"/>
      <c r="G21" s="212"/>
      <c r="H21" s="206"/>
      <c r="I21" s="206"/>
      <c r="J21" s="212">
        <v>69.59</v>
      </c>
      <c r="K21" s="206"/>
    </row>
    <row r="22" spans="3:17">
      <c r="C22" s="232">
        <v>14</v>
      </c>
      <c r="D22" s="231" t="s">
        <v>1451</v>
      </c>
      <c r="E22" s="212">
        <v>45645872.429999977</v>
      </c>
      <c r="F22" s="212">
        <v>1804.19</v>
      </c>
      <c r="G22" s="212">
        <v>1804.19</v>
      </c>
      <c r="H22" s="206">
        <v>0</v>
      </c>
      <c r="I22" s="206">
        <v>0</v>
      </c>
      <c r="J22" s="212">
        <v>1632520.7699999991</v>
      </c>
      <c r="K22" s="206">
        <v>0</v>
      </c>
    </row>
    <row r="26" spans="3:17" ht="64.5" customHeight="1">
      <c r="D26" s="445" t="s">
        <v>1487</v>
      </c>
      <c r="E26" s="445"/>
      <c r="F26" s="445"/>
      <c r="G26" s="445"/>
      <c r="H26" s="445"/>
      <c r="I26" s="445"/>
      <c r="J26" s="445"/>
      <c r="K26" s="445"/>
      <c r="L26" s="445"/>
      <c r="M26" s="445"/>
      <c r="N26" s="445"/>
      <c r="O26" s="445"/>
      <c r="P26" s="445"/>
      <c r="Q26" s="445"/>
    </row>
  </sheetData>
  <mergeCells count="11">
    <mergeCell ref="D26:Q26"/>
    <mergeCell ref="D4:D7"/>
    <mergeCell ref="B2:K2"/>
    <mergeCell ref="E4:H4"/>
    <mergeCell ref="J4:J7"/>
    <mergeCell ref="K4:K7"/>
    <mergeCell ref="F5:G5"/>
    <mergeCell ref="H5:H7"/>
    <mergeCell ref="F6:F7"/>
    <mergeCell ref="G6:G7"/>
    <mergeCell ref="I4:I7"/>
  </mergeCells>
  <dataValidations count="1">
    <dataValidation type="list" allowBlank="1" showInputMessage="1" showErrorMessage="1" sqref="D9:D23" xr:uid="{00000000-0002-0000-2800-000000000000}">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B1:I29"/>
  <sheetViews>
    <sheetView showGridLines="0" showRowColHeaders="0" zoomScaleNormal="100" workbookViewId="0">
      <pane xSplit="3" ySplit="9" topLeftCell="D28" activePane="bottomRight" state="frozen"/>
      <selection activeCell="B32" sqref="B32"/>
      <selection pane="topRight" activeCell="B32" sqref="B32"/>
      <selection pane="bottomLeft" activeCell="B32" sqref="B32"/>
      <selection pane="bottomRight" activeCell="E45" sqref="E45"/>
    </sheetView>
  </sheetViews>
  <sheetFormatPr defaultColWidth="9" defaultRowHeight="14.4"/>
  <cols>
    <col min="1" max="1" width="2.5546875" style="36" customWidth="1"/>
    <col min="2" max="2" width="54.21875" style="36" customWidth="1"/>
    <col min="3" max="3" width="7.5546875" style="36" customWidth="1"/>
    <col min="4" max="9" width="18.5546875" style="36" customWidth="1"/>
    <col min="10" max="16384" width="9" style="36"/>
  </cols>
  <sheetData>
    <row r="1" spans="2:9" ht="10.199999999999999" customHeight="1"/>
    <row r="2" spans="2:9" ht="28.05" customHeight="1">
      <c r="B2" s="441" t="s">
        <v>667</v>
      </c>
      <c r="C2" s="442"/>
      <c r="D2" s="442"/>
      <c r="E2" s="442"/>
      <c r="F2" s="442"/>
      <c r="G2" s="442"/>
      <c r="H2" s="442"/>
      <c r="I2" s="442"/>
    </row>
    <row r="3" spans="2:9" ht="14.55" customHeight="1">
      <c r="B3" s="168"/>
      <c r="C3" s="38"/>
    </row>
    <row r="4" spans="2:9">
      <c r="B4" s="119"/>
    </row>
    <row r="5" spans="2:9" ht="19.5" customHeight="1">
      <c r="B5" s="119"/>
      <c r="C5" s="119"/>
      <c r="D5" s="450" t="s">
        <v>386</v>
      </c>
      <c r="E5" s="454"/>
      <c r="F5" s="454"/>
      <c r="G5" s="451"/>
      <c r="H5" s="447" t="s">
        <v>380</v>
      </c>
      <c r="I5" s="447" t="s">
        <v>382</v>
      </c>
    </row>
    <row r="6" spans="2:9" ht="49.5" customHeight="1">
      <c r="B6" s="119"/>
      <c r="C6" s="119"/>
      <c r="D6" s="321"/>
      <c r="E6" s="450" t="s">
        <v>383</v>
      </c>
      <c r="F6" s="451"/>
      <c r="G6" s="327" t="s">
        <v>387</v>
      </c>
      <c r="H6" s="448"/>
      <c r="I6" s="448"/>
    </row>
    <row r="7" spans="2:9">
      <c r="B7" s="119"/>
      <c r="C7" s="119"/>
      <c r="D7" s="321"/>
      <c r="E7" s="497"/>
      <c r="F7" s="447" t="s">
        <v>365</v>
      </c>
      <c r="G7" s="499"/>
      <c r="H7" s="448"/>
      <c r="I7" s="448"/>
    </row>
    <row r="8" spans="2:9">
      <c r="B8" s="119"/>
      <c r="C8" s="119"/>
      <c r="D8" s="317"/>
      <c r="E8" s="498"/>
      <c r="F8" s="449"/>
      <c r="G8" s="500"/>
      <c r="H8" s="449"/>
      <c r="I8" s="449"/>
    </row>
    <row r="9" spans="2:9">
      <c r="B9" s="119"/>
      <c r="C9" s="68" t="s">
        <v>0</v>
      </c>
      <c r="D9" s="69" t="s">
        <v>4</v>
      </c>
      <c r="E9" s="69" t="s">
        <v>5</v>
      </c>
      <c r="F9" s="69" t="s">
        <v>6</v>
      </c>
      <c r="G9" s="69" t="s">
        <v>33</v>
      </c>
      <c r="H9" s="69" t="s">
        <v>34</v>
      </c>
      <c r="I9" s="69" t="s">
        <v>71</v>
      </c>
    </row>
    <row r="10" spans="2:9">
      <c r="B10" s="311" t="s">
        <v>388</v>
      </c>
      <c r="C10" s="109" t="s">
        <v>95</v>
      </c>
      <c r="D10" s="212">
        <v>783627230.27999997</v>
      </c>
      <c r="E10" s="212">
        <v>30029602.300000001</v>
      </c>
      <c r="F10" s="212">
        <v>30029602.300000001</v>
      </c>
      <c r="G10" s="212">
        <v>783627230.27999997</v>
      </c>
      <c r="H10" s="212">
        <v>-12466240.68</v>
      </c>
      <c r="I10" s="212">
        <v>0</v>
      </c>
    </row>
    <row r="11" spans="2:9">
      <c r="B11" s="328" t="s">
        <v>389</v>
      </c>
      <c r="C11" s="109" t="s">
        <v>96</v>
      </c>
      <c r="D11" s="212">
        <v>1318581.48</v>
      </c>
      <c r="E11" s="212">
        <v>0</v>
      </c>
      <c r="F11" s="212">
        <v>0</v>
      </c>
      <c r="G11" s="212">
        <v>1318581.48</v>
      </c>
      <c r="H11" s="212">
        <v>-281.45</v>
      </c>
      <c r="I11" s="212">
        <v>0</v>
      </c>
    </row>
    <row r="12" spans="2:9">
      <c r="B12" s="328" t="s">
        <v>390</v>
      </c>
      <c r="C12" s="109" t="s">
        <v>100</v>
      </c>
      <c r="D12" s="212">
        <v>244349419.87</v>
      </c>
      <c r="E12" s="212">
        <v>3975499.22</v>
      </c>
      <c r="F12" s="212">
        <v>3975499.22</v>
      </c>
      <c r="G12" s="212">
        <v>244349419.87</v>
      </c>
      <c r="H12" s="212">
        <v>-2216625.5</v>
      </c>
      <c r="I12" s="212">
        <v>0</v>
      </c>
    </row>
    <row r="13" spans="2:9">
      <c r="B13" s="328" t="s">
        <v>391</v>
      </c>
      <c r="C13" s="109" t="s">
        <v>101</v>
      </c>
      <c r="D13" s="212">
        <v>17376032.73</v>
      </c>
      <c r="E13" s="212">
        <v>237351.24</v>
      </c>
      <c r="F13" s="212">
        <v>237351.24</v>
      </c>
      <c r="G13" s="212">
        <v>17376032.73</v>
      </c>
      <c r="H13" s="212">
        <v>-260427.19</v>
      </c>
      <c r="I13" s="212">
        <v>0</v>
      </c>
    </row>
    <row r="14" spans="2:9">
      <c r="B14" s="328" t="s">
        <v>392</v>
      </c>
      <c r="C14" s="109" t="s">
        <v>102</v>
      </c>
      <c r="D14" s="212">
        <v>20556217.550000001</v>
      </c>
      <c r="E14" s="212">
        <v>553718.92000000004</v>
      </c>
      <c r="F14" s="212">
        <v>553718.92000000004</v>
      </c>
      <c r="G14" s="212">
        <v>20556217.550000001</v>
      </c>
      <c r="H14" s="212">
        <v>-73361.75</v>
      </c>
      <c r="I14" s="212">
        <v>0</v>
      </c>
    </row>
    <row r="15" spans="2:9">
      <c r="B15" s="328" t="s">
        <v>393</v>
      </c>
      <c r="C15" s="109" t="s">
        <v>103</v>
      </c>
      <c r="D15" s="212">
        <v>754663530.50999999</v>
      </c>
      <c r="E15" s="212">
        <v>19858232.469999999</v>
      </c>
      <c r="F15" s="212">
        <v>19858232.469999999</v>
      </c>
      <c r="G15" s="212">
        <v>754663530.50999999</v>
      </c>
      <c r="H15" s="212">
        <v>-8259479.5499999998</v>
      </c>
      <c r="I15" s="212">
        <v>0</v>
      </c>
    </row>
    <row r="16" spans="2:9">
      <c r="B16" s="328" t="s">
        <v>394</v>
      </c>
      <c r="C16" s="109" t="s">
        <v>108</v>
      </c>
      <c r="D16" s="212">
        <v>700805024.26999998</v>
      </c>
      <c r="E16" s="212">
        <v>14477493.02</v>
      </c>
      <c r="F16" s="212">
        <v>14477493.02</v>
      </c>
      <c r="G16" s="212">
        <v>700805024.26999998</v>
      </c>
      <c r="H16" s="212">
        <v>-9692634.8499999996</v>
      </c>
      <c r="I16" s="212">
        <v>0</v>
      </c>
    </row>
    <row r="17" spans="2:9">
      <c r="B17" s="328" t="s">
        <v>395</v>
      </c>
      <c r="C17" s="109" t="s">
        <v>104</v>
      </c>
      <c r="D17" s="212">
        <v>118229794.2</v>
      </c>
      <c r="E17" s="212">
        <v>5836563.9299999997</v>
      </c>
      <c r="F17" s="212">
        <v>5836563.9299999997</v>
      </c>
      <c r="G17" s="212">
        <v>118229794.2</v>
      </c>
      <c r="H17" s="212">
        <v>-2455128.7599999998</v>
      </c>
      <c r="I17" s="212">
        <v>0</v>
      </c>
    </row>
    <row r="18" spans="2:9">
      <c r="B18" s="328" t="s">
        <v>396</v>
      </c>
      <c r="C18" s="109" t="s">
        <v>105</v>
      </c>
      <c r="D18" s="212">
        <v>310277092.33999997</v>
      </c>
      <c r="E18" s="212">
        <v>24156633.850000001</v>
      </c>
      <c r="F18" s="212">
        <v>24156633.850000001</v>
      </c>
      <c r="G18" s="212">
        <v>310277092.33999997</v>
      </c>
      <c r="H18" s="212">
        <v>-13011461.539999999</v>
      </c>
      <c r="I18" s="212">
        <v>0</v>
      </c>
    </row>
    <row r="19" spans="2:9">
      <c r="B19" s="328" t="s">
        <v>397</v>
      </c>
      <c r="C19" s="109" t="s">
        <v>106</v>
      </c>
      <c r="D19" s="212">
        <v>138542001.88999999</v>
      </c>
      <c r="E19" s="212">
        <v>2285755.65</v>
      </c>
      <c r="F19" s="212">
        <v>2285755.65</v>
      </c>
      <c r="G19" s="212">
        <v>138542001.88999999</v>
      </c>
      <c r="H19" s="212">
        <v>-768404.15</v>
      </c>
      <c r="I19" s="212">
        <v>0</v>
      </c>
    </row>
    <row r="20" spans="2:9">
      <c r="B20" s="328" t="s">
        <v>1280</v>
      </c>
      <c r="C20" s="109" t="s">
        <v>350</v>
      </c>
      <c r="D20" s="212">
        <v>92233104.790000007</v>
      </c>
      <c r="E20" s="212">
        <v>138455.4</v>
      </c>
      <c r="F20" s="212">
        <v>138455.4</v>
      </c>
      <c r="G20" s="212">
        <v>92233104.790000007</v>
      </c>
      <c r="H20" s="212">
        <v>-127674.06</v>
      </c>
      <c r="I20" s="212">
        <v>0</v>
      </c>
    </row>
    <row r="21" spans="2:9">
      <c r="B21" s="328" t="s">
        <v>398</v>
      </c>
      <c r="C21" s="109" t="s">
        <v>109</v>
      </c>
      <c r="D21" s="212">
        <v>676722674.76999998</v>
      </c>
      <c r="E21" s="212">
        <v>12336012.73</v>
      </c>
      <c r="F21" s="212">
        <v>12336012.73</v>
      </c>
      <c r="G21" s="212">
        <v>676722674.76999998</v>
      </c>
      <c r="H21" s="212">
        <v>-4848003.6500000004</v>
      </c>
      <c r="I21" s="212">
        <v>0</v>
      </c>
    </row>
    <row r="22" spans="2:9">
      <c r="B22" s="328" t="s">
        <v>399</v>
      </c>
      <c r="C22" s="109" t="s">
        <v>111</v>
      </c>
      <c r="D22" s="212">
        <v>591742061.39999998</v>
      </c>
      <c r="E22" s="212">
        <v>6446935.0199999996</v>
      </c>
      <c r="F22" s="212">
        <v>6446935.0199999996</v>
      </c>
      <c r="G22" s="212">
        <v>591742061.39999998</v>
      </c>
      <c r="H22" s="212">
        <v>-3725553.34</v>
      </c>
      <c r="I22" s="212">
        <v>0</v>
      </c>
    </row>
    <row r="23" spans="2:9">
      <c r="B23" s="328" t="s">
        <v>400</v>
      </c>
      <c r="C23" s="109" t="s">
        <v>112</v>
      </c>
      <c r="D23" s="212">
        <v>418986980.42000002</v>
      </c>
      <c r="E23" s="212">
        <v>12369765.859999999</v>
      </c>
      <c r="F23" s="212">
        <v>12369765.859999999</v>
      </c>
      <c r="G23" s="212">
        <v>418986980.42000002</v>
      </c>
      <c r="H23" s="212">
        <v>-3503680.85</v>
      </c>
      <c r="I23" s="212">
        <v>0</v>
      </c>
    </row>
    <row r="24" spans="2:9">
      <c r="B24" s="328" t="s">
        <v>401</v>
      </c>
      <c r="C24" s="109" t="s">
        <v>113</v>
      </c>
      <c r="D24" s="212">
        <v>0.03</v>
      </c>
      <c r="E24" s="212">
        <v>0</v>
      </c>
      <c r="F24" s="212">
        <v>0</v>
      </c>
      <c r="G24" s="212">
        <v>0.03</v>
      </c>
      <c r="H24" s="212">
        <v>0</v>
      </c>
      <c r="I24" s="212">
        <v>0</v>
      </c>
    </row>
    <row r="25" spans="2:9">
      <c r="B25" s="328" t="s">
        <v>402</v>
      </c>
      <c r="C25" s="109" t="s">
        <v>114</v>
      </c>
      <c r="D25" s="212">
        <v>7932993.0999999996</v>
      </c>
      <c r="E25" s="212">
        <v>107368.01</v>
      </c>
      <c r="F25" s="212">
        <v>107368.01</v>
      </c>
      <c r="G25" s="212">
        <v>7932993.0999999996</v>
      </c>
      <c r="H25" s="212">
        <v>-112749.73</v>
      </c>
      <c r="I25" s="212">
        <v>0</v>
      </c>
    </row>
    <row r="26" spans="2:9">
      <c r="B26" s="328" t="s">
        <v>403</v>
      </c>
      <c r="C26" s="109" t="s">
        <v>115</v>
      </c>
      <c r="D26" s="212">
        <v>318557412.14999998</v>
      </c>
      <c r="E26" s="212">
        <v>3380622.58</v>
      </c>
      <c r="F26" s="212">
        <v>3380622.58</v>
      </c>
      <c r="G26" s="212">
        <v>318557412.14999998</v>
      </c>
      <c r="H26" s="212">
        <v>-1584271.87</v>
      </c>
      <c r="I26" s="212">
        <v>0</v>
      </c>
    </row>
    <row r="27" spans="2:9">
      <c r="B27" s="328" t="s">
        <v>404</v>
      </c>
      <c r="C27" s="109" t="s">
        <v>116</v>
      </c>
      <c r="D27" s="212">
        <v>39374333.079999998</v>
      </c>
      <c r="E27" s="212">
        <v>1012933.56</v>
      </c>
      <c r="F27" s="212">
        <v>1012933.56</v>
      </c>
      <c r="G27" s="212">
        <v>39374333.079999998</v>
      </c>
      <c r="H27" s="212">
        <v>-598413.13</v>
      </c>
      <c r="I27" s="212">
        <v>0</v>
      </c>
    </row>
    <row r="28" spans="2:9">
      <c r="B28" s="328" t="s">
        <v>405</v>
      </c>
      <c r="C28" s="109" t="s">
        <v>117</v>
      </c>
      <c r="D28" s="212">
        <v>133312065.17</v>
      </c>
      <c r="E28" s="212">
        <v>10102017.789999999</v>
      </c>
      <c r="F28" s="212">
        <v>10102017.789999999</v>
      </c>
      <c r="G28" s="212">
        <v>133312065.17</v>
      </c>
      <c r="H28" s="212">
        <v>-2611798.15</v>
      </c>
      <c r="I28" s="212">
        <v>0</v>
      </c>
    </row>
    <row r="29" spans="2:9">
      <c r="B29" s="151" t="s">
        <v>32</v>
      </c>
      <c r="C29" s="110" t="s">
        <v>118</v>
      </c>
      <c r="D29" s="212">
        <v>5368606550.0299997</v>
      </c>
      <c r="E29" s="212">
        <v>147304961.55000001</v>
      </c>
      <c r="F29" s="212">
        <v>147304961.55000001</v>
      </c>
      <c r="G29" s="212">
        <v>5368606550.0299997</v>
      </c>
      <c r="H29" s="212">
        <v>-66316190.200000003</v>
      </c>
      <c r="I29" s="212">
        <v>0</v>
      </c>
    </row>
  </sheetData>
  <mergeCells count="8">
    <mergeCell ref="B2:I2"/>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&amp;C&amp;"Calibri"&amp;11&amp;K000000&amp;P_x000D_&amp;1#&amp;"Calibri"&amp;10&amp;K000000 Internal Information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8">
    <pageSetUpPr autoPageBreaks="0" fitToPage="1"/>
  </sheetPr>
  <dimension ref="A1:J14"/>
  <sheetViews>
    <sheetView showGridLines="0" showRowColHeaders="0" zoomScaleNormal="100" zoomScaleSheetLayoutView="100" zoomScalePageLayoutView="80" workbookViewId="0">
      <pane xSplit="3" ySplit="8" topLeftCell="D9" activePane="bottomRight" state="frozen"/>
      <selection activeCell="B2" sqref="B2:I2"/>
      <selection pane="topRight" activeCell="B2" sqref="B2:I2"/>
      <selection pane="bottomLeft" activeCell="B2" sqref="B2:I2"/>
      <selection pane="bottomRight" activeCell="E10" sqref="E10"/>
    </sheetView>
  </sheetViews>
  <sheetFormatPr defaultColWidth="9.21875" defaultRowHeight="14.4"/>
  <cols>
    <col min="1" max="1" width="2.5546875" style="36" customWidth="1"/>
    <col min="2" max="2" width="55" style="36" customWidth="1"/>
    <col min="3" max="3" width="7.5546875" style="36" customWidth="1"/>
    <col min="4" max="8" width="18.5546875" style="36" customWidth="1"/>
    <col min="9" max="16384" width="9.21875" style="36"/>
  </cols>
  <sheetData>
    <row r="1" spans="1:10" ht="10.199999999999999" customHeight="1"/>
    <row r="2" spans="1:10" ht="28.05" customHeight="1">
      <c r="B2" s="441" t="s">
        <v>662</v>
      </c>
      <c r="C2" s="442"/>
      <c r="D2" s="442"/>
      <c r="E2" s="442"/>
      <c r="F2" s="442"/>
      <c r="G2" s="442"/>
      <c r="H2" s="442"/>
      <c r="I2" s="43"/>
      <c r="J2" s="44"/>
    </row>
    <row r="3" spans="1:10" ht="14.55" customHeight="1">
      <c r="A3" s="45"/>
      <c r="B3" s="168"/>
      <c r="J3" s="44"/>
    </row>
    <row r="5" spans="1:10" ht="32.25" customHeight="1">
      <c r="B5" s="34"/>
      <c r="D5" s="332" t="s">
        <v>322</v>
      </c>
      <c r="E5" s="333" t="s">
        <v>323</v>
      </c>
      <c r="F5" s="146"/>
      <c r="G5" s="146"/>
      <c r="H5" s="147"/>
      <c r="I5" s="44"/>
      <c r="J5" s="44"/>
    </row>
    <row r="6" spans="1:10" ht="32.25" customHeight="1">
      <c r="B6" s="34"/>
      <c r="D6" s="330"/>
      <c r="E6" s="331"/>
      <c r="F6" s="332" t="s">
        <v>647</v>
      </c>
      <c r="G6" s="333" t="s">
        <v>648</v>
      </c>
      <c r="H6" s="334"/>
      <c r="I6" s="44"/>
      <c r="J6" s="44"/>
    </row>
    <row r="7" spans="1:10" ht="32.25" customHeight="1">
      <c r="B7" s="34"/>
      <c r="D7" s="335"/>
      <c r="E7" s="336"/>
      <c r="F7" s="335"/>
      <c r="G7" s="336"/>
      <c r="H7" s="332" t="s">
        <v>649</v>
      </c>
      <c r="I7" s="44"/>
      <c r="J7" s="44"/>
    </row>
    <row r="8" spans="1:10">
      <c r="B8" s="34"/>
      <c r="C8" s="68" t="s">
        <v>0</v>
      </c>
      <c r="D8" s="58" t="s">
        <v>4</v>
      </c>
      <c r="E8" s="123" t="s">
        <v>5</v>
      </c>
      <c r="F8" s="58" t="s">
        <v>6</v>
      </c>
      <c r="G8" s="123" t="s">
        <v>33</v>
      </c>
      <c r="H8" s="58" t="s">
        <v>34</v>
      </c>
      <c r="I8" s="44"/>
      <c r="J8" s="44"/>
    </row>
    <row r="9" spans="1:10">
      <c r="B9" s="300" t="s">
        <v>324</v>
      </c>
      <c r="C9" s="58">
        <v>1</v>
      </c>
      <c r="D9" s="212">
        <v>12655988321.3599</v>
      </c>
      <c r="E9" s="212">
        <v>43099074199.160103</v>
      </c>
      <c r="F9" s="212">
        <v>42871583466.890099</v>
      </c>
      <c r="G9" s="212">
        <v>227490732.27000001</v>
      </c>
      <c r="H9" s="212"/>
      <c r="I9" s="44"/>
      <c r="J9" s="44"/>
    </row>
    <row r="10" spans="1:10">
      <c r="B10" s="300" t="s">
        <v>325</v>
      </c>
      <c r="C10" s="58">
        <v>2</v>
      </c>
      <c r="D10" s="212">
        <v>634984979.35000002</v>
      </c>
      <c r="E10" s="212"/>
      <c r="F10" s="212"/>
      <c r="G10" s="212"/>
      <c r="H10" s="206"/>
      <c r="I10" s="44"/>
      <c r="J10" s="44"/>
    </row>
    <row r="11" spans="1:10">
      <c r="B11" s="62" t="s">
        <v>32</v>
      </c>
      <c r="C11" s="58">
        <v>3</v>
      </c>
      <c r="D11" s="315">
        <v>13290973300.7099</v>
      </c>
      <c r="E11" s="315">
        <v>43099074199.160103</v>
      </c>
      <c r="F11" s="315">
        <v>42871583466.890099</v>
      </c>
      <c r="G11" s="315">
        <v>227490732.27000001</v>
      </c>
      <c r="H11" s="315">
        <v>0</v>
      </c>
      <c r="I11" s="44"/>
      <c r="J11" s="44"/>
    </row>
    <row r="12" spans="1:10">
      <c r="B12" s="329" t="s">
        <v>326</v>
      </c>
      <c r="C12" s="58">
        <v>4</v>
      </c>
      <c r="D12" s="212">
        <v>33044643.600000001</v>
      </c>
      <c r="E12" s="212">
        <v>323892556.52999997</v>
      </c>
      <c r="F12" s="212">
        <v>320848772.36000001</v>
      </c>
      <c r="G12" s="212">
        <v>3043784.17</v>
      </c>
      <c r="H12" s="212"/>
      <c r="I12" s="44"/>
      <c r="J12" s="44"/>
    </row>
    <row r="13" spans="1:10">
      <c r="B13" s="329" t="s">
        <v>327</v>
      </c>
      <c r="C13" s="58" t="s">
        <v>753</v>
      </c>
      <c r="D13" s="212">
        <v>136372872.53</v>
      </c>
      <c r="E13" s="212">
        <v>323892556.52999997</v>
      </c>
      <c r="F13" s="206"/>
      <c r="G13" s="206"/>
      <c r="H13" s="206"/>
      <c r="I13" s="44"/>
      <c r="J13" s="44"/>
    </row>
    <row r="14" spans="1:10">
      <c r="B14" s="20"/>
    </row>
  </sheetData>
  <mergeCells count="1">
    <mergeCell ref="B2:H2"/>
  </mergeCells>
  <pageMargins left="0.70866141732283472" right="0.70866141732283472" top="0.74803149606299213" bottom="0.74803149606299213" header="0.31496062992125984" footer="0.31496062992125984"/>
  <pageSetup paperSize="9" orientation="landscape" r:id="rId1"/>
  <headerFooter>
    <oddHeader>&amp;CEN
Annex XVII</oddHeader>
    <oddFooter>&amp;C&amp;"Calibri"&amp;11&amp;K000000&amp;P_x000D_&amp;1#&amp;"Calibri"&amp;10&amp;K000000 Internal Information</oddFooter>
    <evenHeader>&amp;L&amp;"Times New Roman,Regular"&amp;12&amp;K000000Central Bank of Ireland - RESTRICTED</evenHeader>
    <firstHeader>&amp;L&amp;"Times New Roman,Regular"&amp;12&amp;K000000Central Bank of Ireland - RESTRICTED</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9">
    <pageSetUpPr fitToPage="1"/>
  </sheetPr>
  <dimension ref="A1:I23"/>
  <sheetViews>
    <sheetView showGridLines="0" showRowColHeaders="0" zoomScale="56" zoomScaleNormal="56" zoomScalePageLayoutView="80" workbookViewId="0">
      <pane xSplit="3" ySplit="6" topLeftCell="D7" activePane="bottomRight" state="frozen"/>
      <selection activeCell="B2" sqref="B2:I2"/>
      <selection pane="topRight" activeCell="B2" sqref="B2:I2"/>
      <selection pane="bottomLeft" activeCell="B2" sqref="B2:I2"/>
      <selection pane="bottomRight" activeCell="G37" sqref="G37"/>
    </sheetView>
  </sheetViews>
  <sheetFormatPr defaultColWidth="9" defaultRowHeight="14.4"/>
  <cols>
    <col min="1" max="1" width="2.5546875" style="36" customWidth="1"/>
    <col min="2" max="2" width="69.21875" style="36" customWidth="1"/>
    <col min="3" max="3" width="7.5546875" style="36" customWidth="1"/>
    <col min="4" max="9" width="24.77734375" style="36" customWidth="1"/>
    <col min="10" max="16384" width="9" style="36"/>
  </cols>
  <sheetData>
    <row r="1" spans="1:9" ht="10.199999999999999" customHeight="1"/>
    <row r="2" spans="1:9" ht="28.05" customHeight="1">
      <c r="B2" s="441" t="s">
        <v>668</v>
      </c>
      <c r="C2" s="442"/>
      <c r="D2" s="442"/>
      <c r="E2" s="442"/>
      <c r="F2" s="442"/>
      <c r="G2" s="442"/>
      <c r="H2" s="442"/>
      <c r="I2" s="442"/>
    </row>
    <row r="3" spans="1:9" ht="14.55" customHeight="1">
      <c r="B3" s="168"/>
    </row>
    <row r="4" spans="1:9">
      <c r="A4" s="41"/>
      <c r="C4" s="41"/>
      <c r="D4" s="501" t="s">
        <v>406</v>
      </c>
      <c r="E4" s="466"/>
      <c r="F4" s="467" t="s">
        <v>407</v>
      </c>
      <c r="G4" s="469"/>
      <c r="H4" s="502" t="s">
        <v>408</v>
      </c>
      <c r="I4" s="503"/>
    </row>
    <row r="5" spans="1:9" ht="28.8">
      <c r="A5" s="27"/>
      <c r="C5" s="27"/>
      <c r="D5" s="118" t="s">
        <v>385</v>
      </c>
      <c r="E5" s="117" t="s">
        <v>351</v>
      </c>
      <c r="F5" s="340" t="s">
        <v>385</v>
      </c>
      <c r="G5" s="292" t="s">
        <v>351</v>
      </c>
      <c r="H5" s="70" t="s">
        <v>263</v>
      </c>
      <c r="I5" s="70" t="s">
        <v>409</v>
      </c>
    </row>
    <row r="6" spans="1:9">
      <c r="A6" s="27"/>
      <c r="B6" s="136" t="s">
        <v>199</v>
      </c>
      <c r="C6" s="68" t="s">
        <v>0</v>
      </c>
      <c r="D6" s="90" t="s">
        <v>4</v>
      </c>
      <c r="E6" s="68" t="s">
        <v>5</v>
      </c>
      <c r="F6" s="68" t="s">
        <v>6</v>
      </c>
      <c r="G6" s="68" t="s">
        <v>33</v>
      </c>
      <c r="H6" s="68" t="s">
        <v>34</v>
      </c>
      <c r="I6" s="68" t="s">
        <v>71</v>
      </c>
    </row>
    <row r="7" spans="1:9">
      <c r="B7" s="337" t="s">
        <v>410</v>
      </c>
      <c r="C7" s="107">
        <v>1</v>
      </c>
      <c r="D7" s="230">
        <v>7818346213.5200005</v>
      </c>
      <c r="E7" s="212"/>
      <c r="F7" s="212">
        <v>7818346213.5200005</v>
      </c>
      <c r="G7" s="212"/>
      <c r="H7" s="212"/>
      <c r="I7" s="229">
        <v>0</v>
      </c>
    </row>
    <row r="8" spans="1:9">
      <c r="B8" s="338" t="s">
        <v>411</v>
      </c>
      <c r="C8" s="107">
        <v>2</v>
      </c>
      <c r="D8" s="212">
        <v>95148719.900000006</v>
      </c>
      <c r="E8" s="212"/>
      <c r="F8" s="212">
        <v>95148719.900000006</v>
      </c>
      <c r="G8" s="212"/>
      <c r="H8" s="212"/>
      <c r="I8" s="229">
        <v>0</v>
      </c>
    </row>
    <row r="9" spans="1:9">
      <c r="B9" s="338" t="s">
        <v>204</v>
      </c>
      <c r="C9" s="107">
        <v>3</v>
      </c>
      <c r="D9" s="212"/>
      <c r="E9" s="212"/>
      <c r="F9" s="212"/>
      <c r="G9" s="212"/>
      <c r="H9" s="212"/>
      <c r="I9" s="229">
        <v>0</v>
      </c>
    </row>
    <row r="10" spans="1:9">
      <c r="B10" s="338" t="s">
        <v>205</v>
      </c>
      <c r="C10" s="107">
        <v>4</v>
      </c>
      <c r="D10" s="212"/>
      <c r="E10" s="212"/>
      <c r="F10" s="212"/>
      <c r="G10" s="212"/>
      <c r="H10" s="212"/>
      <c r="I10" s="229">
        <v>0</v>
      </c>
    </row>
    <row r="11" spans="1:9">
      <c r="B11" s="338" t="s">
        <v>206</v>
      </c>
      <c r="C11" s="107">
        <v>5</v>
      </c>
      <c r="D11" s="212">
        <v>4272404.4800000004</v>
      </c>
      <c r="E11" s="212"/>
      <c r="F11" s="212">
        <v>4272404.4800000004</v>
      </c>
      <c r="G11" s="212"/>
      <c r="H11" s="212"/>
      <c r="I11" s="229">
        <v>0</v>
      </c>
    </row>
    <row r="12" spans="1:9">
      <c r="B12" s="338" t="s">
        <v>207</v>
      </c>
      <c r="C12" s="107">
        <v>6</v>
      </c>
      <c r="D12" s="212">
        <v>214499579.80000001</v>
      </c>
      <c r="E12" s="212">
        <v>36856344.289999999</v>
      </c>
      <c r="F12" s="212">
        <v>214499579.80000001</v>
      </c>
      <c r="G12" s="212">
        <v>36840203.024999999</v>
      </c>
      <c r="H12" s="212">
        <v>79394961.538000003</v>
      </c>
      <c r="I12" s="229">
        <v>0.31590000000000001</v>
      </c>
    </row>
    <row r="13" spans="1:9">
      <c r="B13" s="338" t="s">
        <v>208</v>
      </c>
      <c r="C13" s="107">
        <v>7</v>
      </c>
      <c r="D13" s="212">
        <v>596723963.25399995</v>
      </c>
      <c r="E13" s="212">
        <v>51440085.859999999</v>
      </c>
      <c r="F13" s="212">
        <v>596205301.324</v>
      </c>
      <c r="G13" s="212">
        <v>22376338.982999999</v>
      </c>
      <c r="H13" s="212">
        <v>417511180.57099998</v>
      </c>
      <c r="I13" s="229">
        <v>0.67490000000000006</v>
      </c>
    </row>
    <row r="14" spans="1:9">
      <c r="B14" s="338" t="s">
        <v>209</v>
      </c>
      <c r="C14" s="107">
        <v>8</v>
      </c>
      <c r="D14" s="212">
        <v>937573827.88</v>
      </c>
      <c r="E14" s="212">
        <v>419349894.99000001</v>
      </c>
      <c r="F14" s="212">
        <v>935066143.32000005</v>
      </c>
      <c r="G14" s="212">
        <v>169395290.55599999</v>
      </c>
      <c r="H14" s="212">
        <v>752186895.17200005</v>
      </c>
      <c r="I14" s="229">
        <v>0.68100000000000005</v>
      </c>
    </row>
    <row r="15" spans="1:9">
      <c r="B15" s="338" t="s">
        <v>412</v>
      </c>
      <c r="C15" s="107">
        <v>9</v>
      </c>
      <c r="D15" s="212">
        <v>1203933536.1099999</v>
      </c>
      <c r="E15" s="212">
        <v>40042475.880000003</v>
      </c>
      <c r="F15" s="212">
        <v>1203458052.8</v>
      </c>
      <c r="G15" s="212">
        <v>22298646.855</v>
      </c>
      <c r="H15" s="212">
        <v>526377278.94</v>
      </c>
      <c r="I15" s="229">
        <v>0.4294</v>
      </c>
    </row>
    <row r="16" spans="1:9">
      <c r="B16" s="338" t="s">
        <v>413</v>
      </c>
      <c r="C16" s="107">
        <v>10</v>
      </c>
      <c r="D16" s="212">
        <v>79580668.909999996</v>
      </c>
      <c r="E16" s="212">
        <v>102300.08620000001</v>
      </c>
      <c r="F16" s="212">
        <v>79332940.109999999</v>
      </c>
      <c r="G16" s="212">
        <v>39172.403200000001</v>
      </c>
      <c r="H16" s="212">
        <v>91141526.996800005</v>
      </c>
      <c r="I16" s="229">
        <v>1.1483000000000001</v>
      </c>
    </row>
    <row r="17" spans="2:9">
      <c r="B17" s="338" t="s">
        <v>414</v>
      </c>
      <c r="C17" s="107">
        <v>11</v>
      </c>
      <c r="D17" s="212">
        <v>25540226.9553</v>
      </c>
      <c r="E17" s="212">
        <v>4713996.63</v>
      </c>
      <c r="F17" s="212">
        <v>25540226.9553</v>
      </c>
      <c r="G17" s="212">
        <v>2356998.3149999999</v>
      </c>
      <c r="H17" s="212">
        <v>41845837.905500002</v>
      </c>
      <c r="I17" s="229">
        <v>1.5</v>
      </c>
    </row>
    <row r="18" spans="2:9">
      <c r="B18" s="338" t="s">
        <v>415</v>
      </c>
      <c r="C18" s="107">
        <v>12</v>
      </c>
      <c r="D18" s="212"/>
      <c r="E18" s="212"/>
      <c r="F18" s="212"/>
      <c r="G18" s="212"/>
      <c r="H18" s="212"/>
      <c r="I18" s="229">
        <v>0</v>
      </c>
    </row>
    <row r="19" spans="2:9">
      <c r="B19" s="338" t="s">
        <v>210</v>
      </c>
      <c r="C19" s="107">
        <v>13</v>
      </c>
      <c r="D19" s="212"/>
      <c r="E19" s="212"/>
      <c r="F19" s="212"/>
      <c r="G19" s="212"/>
      <c r="H19" s="212"/>
      <c r="I19" s="229">
        <v>0</v>
      </c>
    </row>
    <row r="20" spans="2:9">
      <c r="B20" s="338" t="s">
        <v>416</v>
      </c>
      <c r="C20" s="107">
        <v>14</v>
      </c>
      <c r="D20" s="212">
        <v>1460262.1</v>
      </c>
      <c r="E20" s="212"/>
      <c r="F20" s="212">
        <v>1460262.1</v>
      </c>
      <c r="G20" s="212"/>
      <c r="H20" s="212">
        <v>18253276.25</v>
      </c>
      <c r="I20" s="229">
        <v>12.5</v>
      </c>
    </row>
    <row r="21" spans="2:9">
      <c r="B21" s="338" t="s">
        <v>74</v>
      </c>
      <c r="C21" s="107">
        <v>15</v>
      </c>
      <c r="D21" s="212">
        <v>7542403.8300000001</v>
      </c>
      <c r="E21" s="212"/>
      <c r="F21" s="212">
        <v>7542403.8300000001</v>
      </c>
      <c r="G21" s="212"/>
      <c r="H21" s="212">
        <v>7542403.8300000001</v>
      </c>
      <c r="I21" s="229">
        <v>1</v>
      </c>
    </row>
    <row r="22" spans="2:9">
      <c r="B22" s="338" t="s">
        <v>211</v>
      </c>
      <c r="C22" s="107">
        <v>16</v>
      </c>
      <c r="D22" s="212">
        <v>524221105.35000002</v>
      </c>
      <c r="E22" s="212">
        <v>16267759.1</v>
      </c>
      <c r="F22" s="212">
        <v>522142873.44</v>
      </c>
      <c r="G22" s="212">
        <v>8133879.5499999998</v>
      </c>
      <c r="H22" s="212">
        <v>327400438.68000001</v>
      </c>
      <c r="I22" s="229">
        <v>0.61739999999999995</v>
      </c>
    </row>
    <row r="23" spans="2:9">
      <c r="B23" s="152" t="s">
        <v>417</v>
      </c>
      <c r="C23" s="108">
        <v>17</v>
      </c>
      <c r="D23" s="212">
        <v>11508842912.1015</v>
      </c>
      <c r="E23" s="212">
        <v>568772856.83599997</v>
      </c>
      <c r="F23" s="315">
        <v>11503015121.591499</v>
      </c>
      <c r="G23" s="315">
        <v>261440529.68700001</v>
      </c>
      <c r="H23" s="315">
        <v>2261653799.9000001</v>
      </c>
      <c r="I23" s="339">
        <v>0.19220000000000001</v>
      </c>
    </row>
  </sheetData>
  <mergeCells count="4">
    <mergeCell ref="D4:E4"/>
    <mergeCell ref="F4:G4"/>
    <mergeCell ref="H4:I4"/>
    <mergeCell ref="B2:I2"/>
  </mergeCells>
  <pageMargins left="0.70866141732283472" right="0.70866141732283472" top="0.74803149606299213" bottom="0.74803149606299213" header="0.31496062992125984" footer="0.31496062992125984"/>
  <pageSetup paperSize="9" scale="57" fitToHeight="0" orientation="landscape" r:id="rId1"/>
  <headerFooter>
    <oddHeader>&amp;CEN
Annex XIX</oddHeader>
    <oddFooter>&amp;C&amp;"Calibri"&amp;11&amp;K000000&amp;P_x000D_&amp;1#&amp;"Calibri"&amp;10&amp;K000000 Internal Information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0">
    <pageSetUpPr fitToPage="1"/>
  </sheetPr>
  <dimension ref="A1:T24"/>
  <sheetViews>
    <sheetView showGridLines="0" showRowColHeaders="0" zoomScaleNormal="100" workbookViewId="0">
      <pane xSplit="3" ySplit="7" topLeftCell="D20" activePane="bottomRight" state="frozen"/>
      <selection activeCell="B2" sqref="B2:I2"/>
      <selection pane="topRight" activeCell="B2" sqref="B2:I2"/>
      <selection pane="bottomLeft" activeCell="B2" sqref="B2:I2"/>
      <selection pane="bottomRight" activeCell="C7" sqref="C7"/>
    </sheetView>
  </sheetViews>
  <sheetFormatPr defaultColWidth="9" defaultRowHeight="14.4"/>
  <cols>
    <col min="1" max="1" width="2.5546875" style="36" customWidth="1"/>
    <col min="2" max="2" width="51" style="36" customWidth="1"/>
    <col min="3" max="3" width="7.5546875" style="36" customWidth="1"/>
    <col min="4" max="20" width="18.5546875" style="36" customWidth="1"/>
    <col min="21" max="16384" width="9" style="36"/>
  </cols>
  <sheetData>
    <row r="1" spans="1:20" ht="10.199999999999999" customHeight="1"/>
    <row r="2" spans="1:20" ht="28.05" customHeight="1">
      <c r="B2" s="441" t="s">
        <v>669</v>
      </c>
      <c r="C2" s="442"/>
      <c r="D2" s="442"/>
      <c r="E2" s="442"/>
      <c r="F2" s="442"/>
      <c r="G2" s="442"/>
      <c r="H2" s="442"/>
      <c r="I2" s="442"/>
      <c r="J2" s="442"/>
      <c r="K2" s="442"/>
      <c r="L2" s="442"/>
      <c r="M2" s="442"/>
      <c r="N2" s="442"/>
      <c r="O2" s="442"/>
      <c r="P2" s="442"/>
      <c r="Q2" s="442"/>
      <c r="R2" s="442"/>
      <c r="S2" s="442"/>
      <c r="T2" s="442"/>
    </row>
    <row r="3" spans="1:20" ht="14.55" customHeight="1">
      <c r="B3" s="168"/>
    </row>
    <row r="5" spans="1:20" ht="15" customHeight="1">
      <c r="A5" s="41"/>
      <c r="C5" s="41"/>
      <c r="D5" s="467" t="s">
        <v>200</v>
      </c>
      <c r="E5" s="468"/>
      <c r="F5" s="468"/>
      <c r="G5" s="468"/>
      <c r="H5" s="468"/>
      <c r="I5" s="468"/>
      <c r="J5" s="468"/>
      <c r="K5" s="468"/>
      <c r="L5" s="468"/>
      <c r="M5" s="468"/>
      <c r="N5" s="468"/>
      <c r="O5" s="468"/>
      <c r="P5" s="468"/>
      <c r="Q5" s="468"/>
      <c r="R5" s="469"/>
      <c r="S5" s="504" t="s">
        <v>32</v>
      </c>
      <c r="T5" s="504" t="s">
        <v>418</v>
      </c>
    </row>
    <row r="6" spans="1:20">
      <c r="A6" s="27"/>
      <c r="C6" s="27"/>
      <c r="D6" s="342">
        <v>0</v>
      </c>
      <c r="E6" s="343">
        <v>0.02</v>
      </c>
      <c r="F6" s="342">
        <v>0.04</v>
      </c>
      <c r="G6" s="343">
        <v>0.1</v>
      </c>
      <c r="H6" s="343">
        <v>0.2</v>
      </c>
      <c r="I6" s="343">
        <v>0.35</v>
      </c>
      <c r="J6" s="343">
        <v>0.5</v>
      </c>
      <c r="K6" s="343">
        <v>0.7</v>
      </c>
      <c r="L6" s="343">
        <v>0.75</v>
      </c>
      <c r="M6" s="344">
        <v>1</v>
      </c>
      <c r="N6" s="344">
        <v>1.5</v>
      </c>
      <c r="O6" s="344">
        <v>2.5</v>
      </c>
      <c r="P6" s="344">
        <v>3.7</v>
      </c>
      <c r="Q6" s="344">
        <v>12.5</v>
      </c>
      <c r="R6" s="344" t="s">
        <v>201</v>
      </c>
      <c r="S6" s="504"/>
      <c r="T6" s="504"/>
    </row>
    <row r="7" spans="1:20">
      <c r="A7" s="27"/>
      <c r="B7" s="136" t="s">
        <v>199</v>
      </c>
      <c r="C7" s="68" t="s">
        <v>0</v>
      </c>
      <c r="D7" s="90" t="s">
        <v>4</v>
      </c>
      <c r="E7" s="90" t="s">
        <v>5</v>
      </c>
      <c r="F7" s="90" t="s">
        <v>6</v>
      </c>
      <c r="G7" s="90" t="s">
        <v>33</v>
      </c>
      <c r="H7" s="90" t="s">
        <v>34</v>
      </c>
      <c r="I7" s="90" t="s">
        <v>71</v>
      </c>
      <c r="J7" s="90" t="s">
        <v>72</v>
      </c>
      <c r="K7" s="90" t="s">
        <v>73</v>
      </c>
      <c r="L7" s="90" t="s">
        <v>75</v>
      </c>
      <c r="M7" s="90" t="s">
        <v>76</v>
      </c>
      <c r="N7" s="90" t="s">
        <v>77</v>
      </c>
      <c r="O7" s="90" t="s">
        <v>78</v>
      </c>
      <c r="P7" s="90" t="s">
        <v>79</v>
      </c>
      <c r="Q7" s="90" t="s">
        <v>125</v>
      </c>
      <c r="R7" s="90" t="s">
        <v>126</v>
      </c>
      <c r="S7" s="106" t="s">
        <v>147</v>
      </c>
      <c r="T7" s="106" t="s">
        <v>148</v>
      </c>
    </row>
    <row r="8" spans="1:20" ht="14.55" customHeight="1">
      <c r="B8" s="328" t="s">
        <v>410</v>
      </c>
      <c r="C8" s="69">
        <v>1</v>
      </c>
      <c r="D8" s="230">
        <v>7818346213.5200005</v>
      </c>
      <c r="E8" s="230"/>
      <c r="F8" s="230"/>
      <c r="G8" s="230"/>
      <c r="H8" s="230"/>
      <c r="I8" s="230"/>
      <c r="J8" s="230"/>
      <c r="K8" s="230"/>
      <c r="L8" s="230"/>
      <c r="M8" s="230"/>
      <c r="N8" s="230"/>
      <c r="O8" s="230"/>
      <c r="P8" s="230"/>
      <c r="Q8" s="230"/>
      <c r="R8" s="230"/>
      <c r="S8" s="230">
        <v>7818346213.5200005</v>
      </c>
      <c r="T8" s="230"/>
    </row>
    <row r="9" spans="1:20" ht="14.55" customHeight="1">
      <c r="B9" s="341" t="s">
        <v>411</v>
      </c>
      <c r="C9" s="69">
        <v>2</v>
      </c>
      <c r="D9" s="230">
        <v>95148719.900000006</v>
      </c>
      <c r="E9" s="230"/>
      <c r="F9" s="230"/>
      <c r="G9" s="230"/>
      <c r="H9" s="230"/>
      <c r="I9" s="230"/>
      <c r="J9" s="230"/>
      <c r="K9" s="230"/>
      <c r="L9" s="230"/>
      <c r="M9" s="230"/>
      <c r="N9" s="230"/>
      <c r="O9" s="230"/>
      <c r="P9" s="230"/>
      <c r="Q9" s="230"/>
      <c r="R9" s="230"/>
      <c r="S9" s="230">
        <v>95148719.900000006</v>
      </c>
      <c r="T9" s="230"/>
    </row>
    <row r="10" spans="1:20" ht="14.55" customHeight="1">
      <c r="B10" s="341" t="s">
        <v>204</v>
      </c>
      <c r="C10" s="69">
        <v>3</v>
      </c>
      <c r="D10" s="230"/>
      <c r="E10" s="230"/>
      <c r="F10" s="230"/>
      <c r="G10" s="230"/>
      <c r="H10" s="230"/>
      <c r="I10" s="230"/>
      <c r="J10" s="230"/>
      <c r="K10" s="230"/>
      <c r="L10" s="230"/>
      <c r="M10" s="230"/>
      <c r="N10" s="230"/>
      <c r="O10" s="230"/>
      <c r="P10" s="230"/>
      <c r="Q10" s="230"/>
      <c r="R10" s="230"/>
      <c r="S10" s="230"/>
      <c r="T10" s="230"/>
    </row>
    <row r="11" spans="1:20" ht="14.55" customHeight="1">
      <c r="B11" s="341" t="s">
        <v>205</v>
      </c>
      <c r="C11" s="69">
        <v>4</v>
      </c>
      <c r="D11" s="230"/>
      <c r="E11" s="230"/>
      <c r="F11" s="230"/>
      <c r="G11" s="230"/>
      <c r="H11" s="230"/>
      <c r="I11" s="230"/>
      <c r="J11" s="230"/>
      <c r="K11" s="230"/>
      <c r="L11" s="230"/>
      <c r="M11" s="230"/>
      <c r="N11" s="230"/>
      <c r="O11" s="230"/>
      <c r="P11" s="230"/>
      <c r="Q11" s="230"/>
      <c r="R11" s="230"/>
      <c r="S11" s="230"/>
      <c r="T11" s="230"/>
    </row>
    <row r="12" spans="1:20" ht="14.55" customHeight="1">
      <c r="B12" s="341" t="s">
        <v>206</v>
      </c>
      <c r="C12" s="69">
        <v>5</v>
      </c>
      <c r="D12" s="230">
        <v>4272404.4800000004</v>
      </c>
      <c r="E12" s="230"/>
      <c r="F12" s="230"/>
      <c r="G12" s="230"/>
      <c r="H12" s="230"/>
      <c r="I12" s="230"/>
      <c r="J12" s="230"/>
      <c r="K12" s="230"/>
      <c r="L12" s="230"/>
      <c r="M12" s="230"/>
      <c r="N12" s="230"/>
      <c r="O12" s="230"/>
      <c r="P12" s="230"/>
      <c r="Q12" s="230"/>
      <c r="R12" s="230"/>
      <c r="S12" s="230">
        <v>4272404.4800000004</v>
      </c>
      <c r="T12" s="230"/>
    </row>
    <row r="13" spans="1:20" ht="14.55" customHeight="1">
      <c r="B13" s="341" t="s">
        <v>207</v>
      </c>
      <c r="C13" s="69">
        <v>6</v>
      </c>
      <c r="D13" s="230"/>
      <c r="E13" s="230">
        <v>27662717.989999998</v>
      </c>
      <c r="F13" s="230"/>
      <c r="G13" s="230"/>
      <c r="H13" s="230">
        <v>143024439.34</v>
      </c>
      <c r="I13" s="230"/>
      <c r="J13" s="230">
        <v>60831612.704999998</v>
      </c>
      <c r="K13" s="230"/>
      <c r="L13" s="230"/>
      <c r="M13" s="230">
        <v>19821012.956999999</v>
      </c>
      <c r="N13" s="230"/>
      <c r="O13" s="230"/>
      <c r="P13" s="230"/>
      <c r="Q13" s="230"/>
      <c r="R13" s="230"/>
      <c r="S13" s="230">
        <v>251339782.99200001</v>
      </c>
      <c r="T13" s="230"/>
    </row>
    <row r="14" spans="1:20" ht="14.55" customHeight="1">
      <c r="B14" s="341" t="s">
        <v>208</v>
      </c>
      <c r="C14" s="69">
        <v>7</v>
      </c>
      <c r="D14" s="230"/>
      <c r="E14" s="230"/>
      <c r="F14" s="230"/>
      <c r="G14" s="230"/>
      <c r="H14" s="230">
        <v>97685612.099999994</v>
      </c>
      <c r="I14" s="230"/>
      <c r="J14" s="230">
        <v>122408057.02</v>
      </c>
      <c r="K14" s="230"/>
      <c r="L14" s="230"/>
      <c r="M14" s="230">
        <v>398475576.51300001</v>
      </c>
      <c r="N14" s="230">
        <v>12394.67</v>
      </c>
      <c r="O14" s="230"/>
      <c r="P14" s="230"/>
      <c r="Q14" s="230"/>
      <c r="R14" s="230"/>
      <c r="S14" s="230">
        <v>618581640.30299997</v>
      </c>
      <c r="T14" s="230"/>
    </row>
    <row r="15" spans="1:20" ht="14.55" customHeight="1">
      <c r="B15" s="341" t="s">
        <v>419</v>
      </c>
      <c r="C15" s="69">
        <v>8</v>
      </c>
      <c r="D15" s="230"/>
      <c r="E15" s="230"/>
      <c r="F15" s="230"/>
      <c r="G15" s="230"/>
      <c r="H15" s="230"/>
      <c r="I15" s="230"/>
      <c r="J15" s="230"/>
      <c r="K15" s="230"/>
      <c r="L15" s="230">
        <v>1104461433.8659999</v>
      </c>
      <c r="M15" s="230"/>
      <c r="N15" s="230"/>
      <c r="O15" s="230"/>
      <c r="P15" s="230"/>
      <c r="Q15" s="230"/>
      <c r="R15" s="230"/>
      <c r="S15" s="230">
        <v>1104461433.8659999</v>
      </c>
      <c r="T15" s="230"/>
    </row>
    <row r="16" spans="1:20" ht="14.55" customHeight="1">
      <c r="B16" s="341" t="s">
        <v>420</v>
      </c>
      <c r="C16" s="69">
        <v>9</v>
      </c>
      <c r="D16" s="230"/>
      <c r="E16" s="230"/>
      <c r="F16" s="230"/>
      <c r="G16" s="230"/>
      <c r="H16" s="230"/>
      <c r="I16" s="230">
        <v>798674928.44200003</v>
      </c>
      <c r="J16" s="230">
        <v>146745587.62599999</v>
      </c>
      <c r="K16" s="230"/>
      <c r="L16" s="230">
        <v>210449449.40799999</v>
      </c>
      <c r="M16" s="230">
        <v>69886734.143999994</v>
      </c>
      <c r="N16" s="230"/>
      <c r="O16" s="230"/>
      <c r="P16" s="230"/>
      <c r="Q16" s="230"/>
      <c r="R16" s="230"/>
      <c r="S16" s="230">
        <v>1225756699.6199999</v>
      </c>
      <c r="T16" s="230"/>
    </row>
    <row r="17" spans="2:20" ht="14.55" customHeight="1">
      <c r="B17" s="341" t="s">
        <v>413</v>
      </c>
      <c r="C17" s="69">
        <v>10</v>
      </c>
      <c r="D17" s="230"/>
      <c r="E17" s="230"/>
      <c r="F17" s="230"/>
      <c r="G17" s="230"/>
      <c r="H17" s="230"/>
      <c r="I17" s="230"/>
      <c r="J17" s="230"/>
      <c r="K17" s="230"/>
      <c r="L17" s="230"/>
      <c r="M17" s="230">
        <v>55833283.564999998</v>
      </c>
      <c r="N17" s="230">
        <v>23538828.954999998</v>
      </c>
      <c r="O17" s="230"/>
      <c r="P17" s="230"/>
      <c r="Q17" s="230"/>
      <c r="R17" s="230"/>
      <c r="S17" s="230">
        <v>79372112.519999996</v>
      </c>
      <c r="T17" s="230"/>
    </row>
    <row r="18" spans="2:20" ht="14.55" customHeight="1">
      <c r="B18" s="341" t="s">
        <v>414</v>
      </c>
      <c r="C18" s="69">
        <v>11</v>
      </c>
      <c r="D18" s="230"/>
      <c r="E18" s="230"/>
      <c r="F18" s="230"/>
      <c r="G18" s="230"/>
      <c r="H18" s="230"/>
      <c r="I18" s="230"/>
      <c r="J18" s="230"/>
      <c r="K18" s="230"/>
      <c r="L18" s="230"/>
      <c r="M18" s="230"/>
      <c r="N18" s="230">
        <v>27897225.27</v>
      </c>
      <c r="O18" s="230"/>
      <c r="P18" s="230"/>
      <c r="Q18" s="230"/>
      <c r="R18" s="230"/>
      <c r="S18" s="230">
        <v>27897225.27</v>
      </c>
      <c r="T18" s="230"/>
    </row>
    <row r="19" spans="2:20" ht="14.55" customHeight="1">
      <c r="B19" s="341" t="s">
        <v>415</v>
      </c>
      <c r="C19" s="69">
        <v>12</v>
      </c>
      <c r="D19" s="230"/>
      <c r="E19" s="230"/>
      <c r="F19" s="230"/>
      <c r="G19" s="230"/>
      <c r="H19" s="230"/>
      <c r="I19" s="230"/>
      <c r="J19" s="230"/>
      <c r="K19" s="230"/>
      <c r="L19" s="230"/>
      <c r="M19" s="230"/>
      <c r="N19" s="230"/>
      <c r="O19" s="230"/>
      <c r="P19" s="230"/>
      <c r="Q19" s="230"/>
      <c r="R19" s="230"/>
      <c r="S19" s="230"/>
      <c r="T19" s="230"/>
    </row>
    <row r="20" spans="2:20" ht="14.55" customHeight="1">
      <c r="B20" s="341" t="s">
        <v>421</v>
      </c>
      <c r="C20" s="69">
        <v>13</v>
      </c>
      <c r="D20" s="230"/>
      <c r="E20" s="230"/>
      <c r="F20" s="230"/>
      <c r="G20" s="230"/>
      <c r="H20" s="230"/>
      <c r="I20" s="230"/>
      <c r="J20" s="230"/>
      <c r="K20" s="230"/>
      <c r="L20" s="230"/>
      <c r="M20" s="230"/>
      <c r="N20" s="230"/>
      <c r="O20" s="230"/>
      <c r="P20" s="230"/>
      <c r="Q20" s="230"/>
      <c r="R20" s="230"/>
      <c r="S20" s="230"/>
      <c r="T20" s="230"/>
    </row>
    <row r="21" spans="2:20" ht="14.55" customHeight="1">
      <c r="B21" s="341" t="s">
        <v>422</v>
      </c>
      <c r="C21" s="69">
        <v>14</v>
      </c>
      <c r="D21" s="230"/>
      <c r="E21" s="230"/>
      <c r="F21" s="230"/>
      <c r="G21" s="230"/>
      <c r="H21" s="230"/>
      <c r="I21" s="230"/>
      <c r="J21" s="230"/>
      <c r="K21" s="230"/>
      <c r="L21" s="230"/>
      <c r="M21" s="230"/>
      <c r="N21" s="230"/>
      <c r="O21" s="230"/>
      <c r="P21" s="230"/>
      <c r="Q21" s="230">
        <v>1460262.1</v>
      </c>
      <c r="R21" s="230"/>
      <c r="S21" s="230">
        <v>1460262.1</v>
      </c>
      <c r="T21" s="230"/>
    </row>
    <row r="22" spans="2:20" ht="14.55" customHeight="1">
      <c r="B22" s="341" t="s">
        <v>423</v>
      </c>
      <c r="C22" s="69">
        <v>15</v>
      </c>
      <c r="D22" s="230"/>
      <c r="E22" s="230"/>
      <c r="F22" s="230"/>
      <c r="G22" s="230"/>
      <c r="H22" s="230"/>
      <c r="I22" s="230"/>
      <c r="J22" s="230"/>
      <c r="K22" s="230"/>
      <c r="L22" s="230"/>
      <c r="M22" s="230">
        <v>7542403.8300000001</v>
      </c>
      <c r="N22" s="230"/>
      <c r="O22" s="230"/>
      <c r="P22" s="230"/>
      <c r="Q22" s="230"/>
      <c r="R22" s="230"/>
      <c r="S22" s="230">
        <v>7542403.8300000001</v>
      </c>
      <c r="T22" s="230"/>
    </row>
    <row r="23" spans="2:20" ht="14.55" customHeight="1">
      <c r="B23" s="341" t="s">
        <v>211</v>
      </c>
      <c r="C23" s="69">
        <v>16</v>
      </c>
      <c r="D23" s="230">
        <v>108636383.22</v>
      </c>
      <c r="E23" s="230"/>
      <c r="F23" s="230"/>
      <c r="G23" s="230"/>
      <c r="H23" s="230"/>
      <c r="I23" s="230"/>
      <c r="J23" s="230"/>
      <c r="K23" s="230"/>
      <c r="L23" s="230">
        <v>228240694.38999999</v>
      </c>
      <c r="M23" s="230">
        <v>186481515.22</v>
      </c>
      <c r="N23" s="230"/>
      <c r="O23" s="230">
        <v>6918160.1600000001</v>
      </c>
      <c r="P23" s="230"/>
      <c r="Q23" s="230"/>
      <c r="R23" s="230"/>
      <c r="S23" s="230">
        <v>530276752.99000001</v>
      </c>
      <c r="T23" s="230"/>
    </row>
    <row r="24" spans="2:20" ht="14.55" customHeight="1">
      <c r="B24" s="152" t="s">
        <v>417</v>
      </c>
      <c r="C24" s="102">
        <v>17</v>
      </c>
      <c r="D24" s="346">
        <v>8026403721.1199999</v>
      </c>
      <c r="E24" s="346">
        <v>27662717.82</v>
      </c>
      <c r="F24" s="346"/>
      <c r="G24" s="346"/>
      <c r="H24" s="346">
        <v>240710051.44</v>
      </c>
      <c r="I24" s="346">
        <v>798674928.44200003</v>
      </c>
      <c r="J24" s="346">
        <v>329985257.35100001</v>
      </c>
      <c r="K24" s="346"/>
      <c r="L24" s="346">
        <v>1543151577.654</v>
      </c>
      <c r="M24" s="346">
        <v>738040526.23399997</v>
      </c>
      <c r="N24" s="346">
        <v>51448448.895000003</v>
      </c>
      <c r="O24" s="346">
        <v>6918160.1600000001</v>
      </c>
      <c r="P24" s="346"/>
      <c r="Q24" s="346">
        <v>1460262.1</v>
      </c>
      <c r="R24" s="346"/>
      <c r="S24" s="346">
        <v>11764455651.216</v>
      </c>
      <c r="T24" s="346"/>
    </row>
  </sheetData>
  <mergeCells count="4">
    <mergeCell ref="D5:R5"/>
    <mergeCell ref="S5:S6"/>
    <mergeCell ref="T5:T6"/>
    <mergeCell ref="B2:T2"/>
  </mergeCells>
  <pageMargins left="0.70866141732283472" right="0.70866141732283472" top="0.74803149606299213" bottom="0.74803149606299213" header="0.31496062992125984" footer="0.31496062992125984"/>
  <pageSetup paperSize="9" scale="35" orientation="landscape" r:id="rId1"/>
  <headerFooter>
    <oddHeader>&amp;CEN
Annex 23</oddHeader>
    <oddFooter>&amp;C&amp;"Calibri"&amp;11&amp;K000000&amp;P_x000D_&amp;1#&amp;"Calibri"&amp;10&amp;K000000 Internal Information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1">
    <pageSetUpPr fitToPage="1"/>
  </sheetPr>
  <dimension ref="B1:P8"/>
  <sheetViews>
    <sheetView showGridLines="0" showRowColHeaders="0" zoomScaleNormal="100" workbookViewId="0">
      <pane xSplit="4" ySplit="6" topLeftCell="J7" activePane="bottomRight" state="frozen"/>
      <selection activeCell="B2" sqref="B2:I2"/>
      <selection pane="topRight" activeCell="B2" sqref="B2:I2"/>
      <selection pane="bottomLeft" activeCell="B2" sqref="B2:I2"/>
      <selection pane="bottomRight" activeCell="D6" sqref="D6"/>
    </sheetView>
  </sheetViews>
  <sheetFormatPr defaultColWidth="9.21875" defaultRowHeight="14.4"/>
  <cols>
    <col min="1" max="1" width="2.5546875" style="36" customWidth="1"/>
    <col min="2" max="2" width="17.21875" style="36" customWidth="1"/>
    <col min="3" max="3" width="20" style="36" customWidth="1"/>
    <col min="4" max="4" width="7.5546875" style="36" customWidth="1"/>
    <col min="5" max="16" width="18.5546875" style="36" customWidth="1"/>
    <col min="17" max="16384" width="9.21875" style="36"/>
  </cols>
  <sheetData>
    <row r="1" spans="2:16" ht="10.199999999999999" customHeight="1">
      <c r="O1" s="51"/>
    </row>
    <row r="2" spans="2:16" ht="28.05" customHeight="1">
      <c r="B2" s="441" t="s">
        <v>772</v>
      </c>
      <c r="C2" s="442"/>
      <c r="D2" s="442"/>
      <c r="E2" s="442"/>
      <c r="F2" s="442"/>
      <c r="G2" s="442"/>
      <c r="H2" s="442"/>
      <c r="I2" s="442"/>
      <c r="J2" s="442"/>
      <c r="K2" s="442"/>
      <c r="L2" s="442"/>
      <c r="M2" s="442"/>
      <c r="N2" s="442"/>
      <c r="O2" s="442"/>
      <c r="P2" s="442"/>
    </row>
    <row r="3" spans="2:16" ht="14.55" customHeight="1">
      <c r="B3" s="168"/>
    </row>
    <row r="4" spans="2:16">
      <c r="B4" s="11"/>
    </row>
    <row r="5" spans="2:16" ht="57.6">
      <c r="B5" s="11"/>
      <c r="D5" s="292"/>
      <c r="E5" s="292" t="s">
        <v>267</v>
      </c>
      <c r="F5" s="292" t="s">
        <v>268</v>
      </c>
      <c r="G5" s="70" t="s">
        <v>269</v>
      </c>
      <c r="H5" s="70" t="s">
        <v>270</v>
      </c>
      <c r="I5" s="70" t="s">
        <v>213</v>
      </c>
      <c r="J5" s="70" t="s">
        <v>214</v>
      </c>
      <c r="K5" s="70" t="s">
        <v>215</v>
      </c>
      <c r="L5" s="70" t="s">
        <v>216</v>
      </c>
      <c r="M5" s="292" t="s">
        <v>271</v>
      </c>
      <c r="N5" s="292" t="s">
        <v>272</v>
      </c>
      <c r="O5" s="292" t="s">
        <v>264</v>
      </c>
      <c r="P5" s="292" t="s">
        <v>273</v>
      </c>
    </row>
    <row r="6" spans="2:16">
      <c r="B6" s="11"/>
      <c r="D6" s="68" t="s">
        <v>0</v>
      </c>
      <c r="E6" s="67" t="s">
        <v>5</v>
      </c>
      <c r="F6" s="67" t="s">
        <v>6</v>
      </c>
      <c r="G6" s="67" t="s">
        <v>33</v>
      </c>
      <c r="H6" s="67" t="s">
        <v>34</v>
      </c>
      <c r="I6" s="67" t="s">
        <v>71</v>
      </c>
      <c r="J6" s="67" t="s">
        <v>72</v>
      </c>
      <c r="K6" s="67" t="s">
        <v>73</v>
      </c>
      <c r="L6" s="67" t="s">
        <v>75</v>
      </c>
      <c r="M6" s="67" t="s">
        <v>76</v>
      </c>
      <c r="N6" s="67" t="s">
        <v>77</v>
      </c>
      <c r="O6" s="67" t="s">
        <v>78</v>
      </c>
      <c r="P6" s="67" t="s">
        <v>79</v>
      </c>
    </row>
    <row r="7" spans="2:16">
      <c r="B7" s="467" t="s">
        <v>771</v>
      </c>
      <c r="C7" s="469"/>
      <c r="D7" s="66" t="s">
        <v>1277</v>
      </c>
      <c r="E7" s="230">
        <v>44773650487.419998</v>
      </c>
      <c r="F7" s="230">
        <v>2133745353.4100001</v>
      </c>
      <c r="G7" s="230"/>
      <c r="H7" s="230">
        <v>46495305255.363503</v>
      </c>
      <c r="I7" s="78"/>
      <c r="J7" s="230">
        <v>487658</v>
      </c>
      <c r="K7" s="78"/>
      <c r="L7" s="230"/>
      <c r="M7" s="230">
        <v>4242265655.4460001</v>
      </c>
      <c r="N7" s="230"/>
      <c r="O7" s="230">
        <v>154148307.4271</v>
      </c>
      <c r="P7" s="230">
        <v>-133988117.6125</v>
      </c>
    </row>
    <row r="8" spans="2:16">
      <c r="B8" s="467" t="s">
        <v>770</v>
      </c>
      <c r="C8" s="469"/>
      <c r="D8" s="66" t="s">
        <v>1278</v>
      </c>
      <c r="E8" s="78"/>
      <c r="F8" s="78"/>
      <c r="G8" s="78"/>
      <c r="H8" s="78"/>
      <c r="I8" s="78"/>
      <c r="J8" s="78"/>
      <c r="K8" s="78"/>
      <c r="L8" s="78"/>
      <c r="M8" s="78"/>
      <c r="N8" s="78"/>
      <c r="O8" s="78"/>
      <c r="P8" s="78"/>
    </row>
  </sheetData>
  <mergeCells count="3">
    <mergeCell ref="B8:C8"/>
    <mergeCell ref="B2:P2"/>
    <mergeCell ref="B7:C7"/>
  </mergeCells>
  <pageMargins left="0.70866141732283472" right="0.70866141732283472" top="0.74803149606299213" bottom="0.74803149606299213" header="0.31496062992125984" footer="0.31496062992125984"/>
  <pageSetup paperSize="9" scale="48" fitToHeight="0" orientation="landscape" r:id="rId1"/>
  <headerFooter>
    <oddHeader>&amp;CEN
Annex XXI</oddHeader>
    <oddFooter>&amp;C&amp;"Calibri"&amp;11&amp;K000000&amp;P_x000D_&amp;1#&amp;"Calibri"&amp;10&amp;K000000 Internal Information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21875" defaultRowHeight="14.4"/>
  <cols>
    <col min="1" max="1" width="2.5546875" style="36" customWidth="1"/>
    <col min="2" max="2" width="17.21875" style="36" customWidth="1"/>
    <col min="3" max="3" width="20" style="36" customWidth="1"/>
    <col min="4" max="4" width="7.5546875" style="36" customWidth="1"/>
    <col min="5" max="16" width="14.21875" style="36" customWidth="1"/>
    <col min="17" max="16384" width="9.21875" style="36"/>
  </cols>
  <sheetData>
    <row r="1" spans="2:16" ht="10.199999999999999" customHeight="1">
      <c r="O1" s="51"/>
    </row>
    <row r="2" spans="2:16" ht="28.05" customHeight="1">
      <c r="B2" s="507" t="s">
        <v>1422</v>
      </c>
      <c r="C2" s="507"/>
      <c r="D2" s="507"/>
      <c r="E2" s="507"/>
      <c r="F2" s="507"/>
      <c r="G2" s="507"/>
      <c r="H2" s="507"/>
      <c r="I2" s="507"/>
      <c r="J2" s="507"/>
      <c r="K2" s="507"/>
      <c r="L2" s="507"/>
      <c r="M2" s="507"/>
      <c r="N2" s="507"/>
      <c r="O2" s="507"/>
      <c r="P2" s="507"/>
    </row>
    <row r="3" spans="2:16" ht="14.55" customHeight="1">
      <c r="B3" s="168" t="s">
        <v>1</v>
      </c>
    </row>
    <row r="4" spans="2:16">
      <c r="B4" s="11"/>
    </row>
    <row r="5" spans="2:16">
      <c r="B5" s="505" t="s">
        <v>773</v>
      </c>
      <c r="C5" s="505"/>
      <c r="D5" s="506"/>
      <c r="E5" s="199"/>
      <c r="F5" s="200"/>
      <c r="G5" s="200"/>
      <c r="H5" s="200"/>
      <c r="I5" s="200"/>
      <c r="J5" s="200"/>
      <c r="K5" s="201"/>
    </row>
    <row r="6" spans="2:16">
      <c r="B6" s="11"/>
    </row>
    <row r="7" spans="2:16" ht="72">
      <c r="B7" s="508" t="s">
        <v>265</v>
      </c>
      <c r="C7" s="156" t="s">
        <v>266</v>
      </c>
      <c r="D7" s="156"/>
      <c r="E7" s="156" t="s">
        <v>267</v>
      </c>
      <c r="F7" s="156" t="s">
        <v>268</v>
      </c>
      <c r="G7" s="162" t="s">
        <v>269</v>
      </c>
      <c r="H7" s="162" t="s">
        <v>270</v>
      </c>
      <c r="I7" s="162" t="s">
        <v>213</v>
      </c>
      <c r="J7" s="162" t="s">
        <v>214</v>
      </c>
      <c r="K7" s="162" t="s">
        <v>215</v>
      </c>
      <c r="L7" s="162" t="s">
        <v>216</v>
      </c>
      <c r="M7" s="156" t="s">
        <v>271</v>
      </c>
      <c r="N7" s="156" t="s">
        <v>272</v>
      </c>
      <c r="O7" s="156" t="s">
        <v>264</v>
      </c>
      <c r="P7" s="156" t="s">
        <v>273</v>
      </c>
    </row>
    <row r="8" spans="2:16">
      <c r="B8" s="509"/>
      <c r="C8" s="161" t="s">
        <v>4</v>
      </c>
      <c r="D8" s="68" t="s">
        <v>0</v>
      </c>
      <c r="E8" s="67" t="s">
        <v>5</v>
      </c>
      <c r="F8" s="67" t="s">
        <v>6</v>
      </c>
      <c r="G8" s="67" t="s">
        <v>33</v>
      </c>
      <c r="H8" s="67" t="s">
        <v>34</v>
      </c>
      <c r="I8" s="67" t="s">
        <v>71</v>
      </c>
      <c r="J8" s="67" t="s">
        <v>72</v>
      </c>
      <c r="K8" s="67" t="s">
        <v>73</v>
      </c>
      <c r="L8" s="67" t="s">
        <v>75</v>
      </c>
      <c r="M8" s="67" t="s">
        <v>76</v>
      </c>
      <c r="N8" s="67" t="s">
        <v>77</v>
      </c>
      <c r="O8" s="67" t="s">
        <v>78</v>
      </c>
      <c r="P8" s="67" t="s">
        <v>79</v>
      </c>
    </row>
    <row r="9" spans="2:16">
      <c r="B9" s="73"/>
      <c r="C9" s="74" t="s">
        <v>218</v>
      </c>
      <c r="D9" s="66" t="s">
        <v>95</v>
      </c>
      <c r="E9" s="230"/>
      <c r="F9" s="230"/>
      <c r="G9" s="230"/>
      <c r="H9" s="230"/>
      <c r="I9" s="229"/>
      <c r="J9" s="230"/>
      <c r="K9" s="229"/>
      <c r="L9" s="230"/>
      <c r="M9" s="230"/>
      <c r="N9" s="230"/>
      <c r="O9" s="230"/>
      <c r="P9" s="230"/>
    </row>
    <row r="10" spans="2:16">
      <c r="B10" s="75"/>
      <c r="C10" s="76" t="s">
        <v>274</v>
      </c>
      <c r="D10" s="66" t="s">
        <v>96</v>
      </c>
      <c r="E10" s="230"/>
      <c r="F10" s="230"/>
      <c r="G10" s="230"/>
      <c r="H10" s="230"/>
      <c r="I10" s="229"/>
      <c r="J10" s="230"/>
      <c r="K10" s="229"/>
      <c r="L10" s="230"/>
      <c r="M10" s="230"/>
      <c r="N10" s="230"/>
      <c r="O10" s="230"/>
      <c r="P10" s="230"/>
    </row>
    <row r="11" spans="2:16">
      <c r="B11" s="75"/>
      <c r="C11" s="76" t="s">
        <v>275</v>
      </c>
      <c r="D11" s="66" t="s">
        <v>100</v>
      </c>
      <c r="E11" s="230"/>
      <c r="F11" s="230"/>
      <c r="G11" s="230"/>
      <c r="H11" s="230"/>
      <c r="I11" s="229"/>
      <c r="J11" s="230"/>
      <c r="K11" s="229"/>
      <c r="L11" s="230"/>
      <c r="M11" s="230"/>
      <c r="N11" s="230"/>
      <c r="O11" s="230"/>
      <c r="P11" s="230"/>
    </row>
    <row r="12" spans="2:16">
      <c r="B12" s="75"/>
      <c r="C12" s="74" t="s">
        <v>219</v>
      </c>
      <c r="D12" s="66" t="s">
        <v>101</v>
      </c>
      <c r="E12" s="230"/>
      <c r="F12" s="230"/>
      <c r="G12" s="230"/>
      <c r="H12" s="230"/>
      <c r="I12" s="229"/>
      <c r="J12" s="230"/>
      <c r="K12" s="229"/>
      <c r="L12" s="230"/>
      <c r="M12" s="230"/>
      <c r="N12" s="230"/>
      <c r="O12" s="230"/>
      <c r="P12" s="230"/>
    </row>
    <row r="13" spans="2:16">
      <c r="B13" s="75"/>
      <c r="C13" s="74" t="s">
        <v>220</v>
      </c>
      <c r="D13" s="66" t="s">
        <v>102</v>
      </c>
      <c r="E13" s="230"/>
      <c r="F13" s="230"/>
      <c r="G13" s="230"/>
      <c r="H13" s="230"/>
      <c r="I13" s="229"/>
      <c r="J13" s="230"/>
      <c r="K13" s="229"/>
      <c r="L13" s="230"/>
      <c r="M13" s="230"/>
      <c r="N13" s="230"/>
      <c r="O13" s="230"/>
      <c r="P13" s="230"/>
    </row>
    <row r="14" spans="2:16">
      <c r="B14" s="75"/>
      <c r="C14" s="74" t="s">
        <v>221</v>
      </c>
      <c r="D14" s="66" t="s">
        <v>103</v>
      </c>
      <c r="E14" s="230"/>
      <c r="F14" s="230"/>
      <c r="G14" s="230"/>
      <c r="H14" s="230"/>
      <c r="I14" s="229"/>
      <c r="J14" s="230"/>
      <c r="K14" s="229"/>
      <c r="L14" s="230"/>
      <c r="M14" s="230"/>
      <c r="N14" s="230"/>
      <c r="O14" s="230"/>
      <c r="P14" s="230"/>
    </row>
    <row r="15" spans="2:16">
      <c r="B15" s="75"/>
      <c r="C15" s="74" t="s">
        <v>222</v>
      </c>
      <c r="D15" s="66" t="s">
        <v>108</v>
      </c>
      <c r="E15" s="230"/>
      <c r="F15" s="230"/>
      <c r="G15" s="230"/>
      <c r="H15" s="230"/>
      <c r="I15" s="229"/>
      <c r="J15" s="230"/>
      <c r="K15" s="229"/>
      <c r="L15" s="230"/>
      <c r="M15" s="230"/>
      <c r="N15" s="230"/>
      <c r="O15" s="230"/>
      <c r="P15" s="230"/>
    </row>
    <row r="16" spans="2:16">
      <c r="B16" s="75"/>
      <c r="C16" s="76" t="s">
        <v>276</v>
      </c>
      <c r="D16" s="66" t="s">
        <v>104</v>
      </c>
      <c r="E16" s="230"/>
      <c r="F16" s="230"/>
      <c r="G16" s="230"/>
      <c r="H16" s="230"/>
      <c r="I16" s="229"/>
      <c r="J16" s="230"/>
      <c r="K16" s="229"/>
      <c r="L16" s="230"/>
      <c r="M16" s="230"/>
      <c r="N16" s="230"/>
      <c r="O16" s="230"/>
      <c r="P16" s="230"/>
    </row>
    <row r="17" spans="2:16">
      <c r="B17" s="75"/>
      <c r="C17" s="76" t="s">
        <v>277</v>
      </c>
      <c r="D17" s="66" t="s">
        <v>105</v>
      </c>
      <c r="E17" s="230"/>
      <c r="F17" s="230"/>
      <c r="G17" s="230"/>
      <c r="H17" s="230"/>
      <c r="I17" s="229"/>
      <c r="J17" s="230"/>
      <c r="K17" s="229"/>
      <c r="L17" s="230"/>
      <c r="M17" s="230"/>
      <c r="N17" s="230"/>
      <c r="O17" s="230"/>
      <c r="P17" s="230"/>
    </row>
    <row r="18" spans="2:16">
      <c r="B18" s="75"/>
      <c r="C18" s="74" t="s">
        <v>223</v>
      </c>
      <c r="D18" s="66" t="s">
        <v>106</v>
      </c>
      <c r="E18" s="230"/>
      <c r="F18" s="230"/>
      <c r="G18" s="230"/>
      <c r="H18" s="230"/>
      <c r="I18" s="229"/>
      <c r="J18" s="230"/>
      <c r="K18" s="229"/>
      <c r="L18" s="230"/>
      <c r="M18" s="230"/>
      <c r="N18" s="230"/>
      <c r="O18" s="230"/>
      <c r="P18" s="230"/>
    </row>
    <row r="19" spans="2:16">
      <c r="B19" s="75"/>
      <c r="C19" s="76" t="s">
        <v>278</v>
      </c>
      <c r="D19" s="66" t="s">
        <v>350</v>
      </c>
      <c r="E19" s="230"/>
      <c r="F19" s="230"/>
      <c r="G19" s="230"/>
      <c r="H19" s="230"/>
      <c r="I19" s="229"/>
      <c r="J19" s="230"/>
      <c r="K19" s="229"/>
      <c r="L19" s="230"/>
      <c r="M19" s="230"/>
      <c r="N19" s="230"/>
      <c r="O19" s="230"/>
      <c r="P19" s="230"/>
    </row>
    <row r="20" spans="2:16">
      <c r="B20" s="75"/>
      <c r="C20" s="76" t="s">
        <v>279</v>
      </c>
      <c r="D20" s="66" t="s">
        <v>109</v>
      </c>
      <c r="E20" s="230"/>
      <c r="F20" s="230"/>
      <c r="G20" s="230"/>
      <c r="H20" s="230"/>
      <c r="I20" s="229"/>
      <c r="J20" s="230"/>
      <c r="K20" s="229"/>
      <c r="L20" s="230"/>
      <c r="M20" s="230"/>
      <c r="N20" s="230"/>
      <c r="O20" s="230"/>
      <c r="P20" s="230"/>
    </row>
    <row r="21" spans="2:16">
      <c r="B21" s="75"/>
      <c r="C21" s="74" t="s">
        <v>224</v>
      </c>
      <c r="D21" s="66" t="s">
        <v>111</v>
      </c>
      <c r="E21" s="230"/>
      <c r="F21" s="230"/>
      <c r="G21" s="230"/>
      <c r="H21" s="230"/>
      <c r="I21" s="229"/>
      <c r="J21" s="230"/>
      <c r="K21" s="229"/>
      <c r="L21" s="230"/>
      <c r="M21" s="230"/>
      <c r="N21" s="230"/>
      <c r="O21" s="230"/>
      <c r="P21" s="230"/>
    </row>
    <row r="22" spans="2:16">
      <c r="B22" s="75"/>
      <c r="C22" s="76" t="s">
        <v>280</v>
      </c>
      <c r="D22" s="66" t="s">
        <v>112</v>
      </c>
      <c r="E22" s="230"/>
      <c r="F22" s="230"/>
      <c r="G22" s="230"/>
      <c r="H22" s="230"/>
      <c r="I22" s="229"/>
      <c r="J22" s="230"/>
      <c r="K22" s="229"/>
      <c r="L22" s="230"/>
      <c r="M22" s="230"/>
      <c r="N22" s="230"/>
      <c r="O22" s="230"/>
      <c r="P22" s="230"/>
    </row>
    <row r="23" spans="2:16">
      <c r="B23" s="75"/>
      <c r="C23" s="76" t="s">
        <v>281</v>
      </c>
      <c r="D23" s="66" t="s">
        <v>113</v>
      </c>
      <c r="E23" s="230"/>
      <c r="F23" s="230"/>
      <c r="G23" s="230"/>
      <c r="H23" s="230"/>
      <c r="I23" s="229"/>
      <c r="J23" s="230"/>
      <c r="K23" s="229"/>
      <c r="L23" s="230"/>
      <c r="M23" s="230"/>
      <c r="N23" s="230"/>
      <c r="O23" s="230"/>
      <c r="P23" s="230"/>
    </row>
    <row r="24" spans="2:16">
      <c r="B24" s="75"/>
      <c r="C24" s="76" t="s">
        <v>282</v>
      </c>
      <c r="D24" s="66" t="s">
        <v>114</v>
      </c>
      <c r="E24" s="230"/>
      <c r="F24" s="230"/>
      <c r="G24" s="230"/>
      <c r="H24" s="230"/>
      <c r="I24" s="229"/>
      <c r="J24" s="230"/>
      <c r="K24" s="229"/>
      <c r="L24" s="230"/>
      <c r="M24" s="230"/>
      <c r="N24" s="230"/>
      <c r="O24" s="230"/>
      <c r="P24" s="230"/>
    </row>
    <row r="25" spans="2:16">
      <c r="B25" s="77"/>
      <c r="C25" s="74" t="s">
        <v>225</v>
      </c>
      <c r="D25" s="66" t="s">
        <v>115</v>
      </c>
      <c r="E25" s="230"/>
      <c r="F25" s="230"/>
      <c r="G25" s="230"/>
      <c r="H25" s="230"/>
      <c r="I25" s="229"/>
      <c r="J25" s="230"/>
      <c r="K25" s="229"/>
      <c r="L25" s="230"/>
      <c r="M25" s="230"/>
      <c r="N25" s="230"/>
      <c r="O25" s="230"/>
      <c r="P25" s="230"/>
    </row>
    <row r="26" spans="2:16">
      <c r="B26" s="510" t="str">
        <f>"Total " &amp; E5</f>
        <v xml:space="preserve">Total </v>
      </c>
      <c r="C26" s="511"/>
      <c r="D26" s="66" t="s">
        <v>116</v>
      </c>
      <c r="E26" s="230"/>
      <c r="F26" s="230"/>
      <c r="G26" s="230"/>
      <c r="H26" s="230"/>
      <c r="I26" s="229"/>
      <c r="J26" s="230"/>
      <c r="K26" s="229"/>
      <c r="L26" s="230"/>
      <c r="M26" s="230"/>
      <c r="N26" s="230"/>
      <c r="O26" s="230"/>
      <c r="P26" s="230"/>
    </row>
    <row r="28" spans="2:16">
      <c r="B28" s="136"/>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Internal Information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21875" defaultRowHeight="14.4"/>
  <cols>
    <col min="1" max="1" width="2.5546875" style="36" customWidth="1"/>
    <col min="2" max="2" width="17.21875" style="36" customWidth="1"/>
    <col min="3" max="3" width="20" style="36" customWidth="1"/>
    <col min="4" max="4" width="7.5546875" style="36" customWidth="1"/>
    <col min="5" max="16" width="14.21875" style="36" customWidth="1"/>
    <col min="17" max="16384" width="9.21875" style="36"/>
  </cols>
  <sheetData>
    <row r="1" spans="2:16" ht="10.199999999999999" customHeight="1">
      <c r="O1" s="51"/>
    </row>
    <row r="2" spans="2:16" ht="28.05" customHeight="1">
      <c r="B2" s="507" t="s">
        <v>1423</v>
      </c>
      <c r="C2" s="507"/>
      <c r="D2" s="507"/>
      <c r="E2" s="507"/>
      <c r="F2" s="507"/>
      <c r="G2" s="507"/>
      <c r="H2" s="507"/>
      <c r="I2" s="507"/>
      <c r="J2" s="507"/>
      <c r="K2" s="507"/>
      <c r="L2" s="507"/>
      <c r="M2" s="507"/>
      <c r="N2" s="507"/>
      <c r="O2" s="507"/>
      <c r="P2" s="507"/>
    </row>
    <row r="3" spans="2:16" ht="14.55" customHeight="1">
      <c r="B3" s="168" t="s">
        <v>1</v>
      </c>
    </row>
    <row r="4" spans="2:16">
      <c r="B4" s="11"/>
    </row>
    <row r="5" spans="2:16">
      <c r="B5" s="505" t="s">
        <v>773</v>
      </c>
      <c r="C5" s="505"/>
      <c r="D5" s="506"/>
      <c r="E5" s="199"/>
      <c r="F5" s="200"/>
      <c r="G5" s="200"/>
      <c r="H5" s="200"/>
      <c r="I5" s="200"/>
      <c r="J5" s="200"/>
      <c r="K5" s="201"/>
    </row>
    <row r="6" spans="2:16">
      <c r="B6" s="11"/>
    </row>
    <row r="7" spans="2:16" ht="72">
      <c r="B7" s="508" t="s">
        <v>1421</v>
      </c>
      <c r="C7" s="242" t="s">
        <v>266</v>
      </c>
      <c r="D7" s="242"/>
      <c r="E7" s="242" t="s">
        <v>267</v>
      </c>
      <c r="F7" s="242" t="s">
        <v>268</v>
      </c>
      <c r="G7" s="246" t="s">
        <v>269</v>
      </c>
      <c r="H7" s="246" t="s">
        <v>270</v>
      </c>
      <c r="I7" s="246" t="s">
        <v>213</v>
      </c>
      <c r="J7" s="246" t="s">
        <v>214</v>
      </c>
      <c r="K7" s="246" t="s">
        <v>215</v>
      </c>
      <c r="L7" s="246" t="s">
        <v>216</v>
      </c>
      <c r="M7" s="242" t="s">
        <v>271</v>
      </c>
      <c r="N7" s="242" t="s">
        <v>272</v>
      </c>
      <c r="O7" s="242" t="s">
        <v>264</v>
      </c>
      <c r="P7" s="242" t="s">
        <v>273</v>
      </c>
    </row>
    <row r="8" spans="2:16">
      <c r="B8" s="509"/>
      <c r="C8" s="244" t="s">
        <v>4</v>
      </c>
      <c r="D8" s="68" t="s">
        <v>0</v>
      </c>
      <c r="E8" s="67" t="s">
        <v>5</v>
      </c>
      <c r="F8" s="67" t="s">
        <v>6</v>
      </c>
      <c r="G8" s="67" t="s">
        <v>33</v>
      </c>
      <c r="H8" s="67" t="s">
        <v>34</v>
      </c>
      <c r="I8" s="67" t="s">
        <v>71</v>
      </c>
      <c r="J8" s="67" t="s">
        <v>72</v>
      </c>
      <c r="K8" s="67" t="s">
        <v>73</v>
      </c>
      <c r="L8" s="67" t="s">
        <v>75</v>
      </c>
      <c r="M8" s="67" t="s">
        <v>76</v>
      </c>
      <c r="N8" s="67" t="s">
        <v>77</v>
      </c>
      <c r="O8" s="67" t="s">
        <v>78</v>
      </c>
      <c r="P8" s="67" t="s">
        <v>79</v>
      </c>
    </row>
    <row r="9" spans="2:16">
      <c r="B9" s="73"/>
      <c r="C9" s="245" t="s">
        <v>218</v>
      </c>
      <c r="D9" s="66" t="s">
        <v>95</v>
      </c>
      <c r="E9" s="230"/>
      <c r="F9" s="230"/>
      <c r="G9" s="230"/>
      <c r="H9" s="230"/>
      <c r="I9" s="229"/>
      <c r="J9" s="230"/>
      <c r="K9" s="229"/>
      <c r="L9" s="230"/>
      <c r="M9" s="230"/>
      <c r="N9" s="230"/>
      <c r="O9" s="230"/>
      <c r="P9" s="230"/>
    </row>
    <row r="10" spans="2:16">
      <c r="B10" s="75"/>
      <c r="C10" s="76" t="s">
        <v>274</v>
      </c>
      <c r="D10" s="66" t="s">
        <v>96</v>
      </c>
      <c r="E10" s="230"/>
      <c r="F10" s="230"/>
      <c r="G10" s="230"/>
      <c r="H10" s="230"/>
      <c r="I10" s="229"/>
      <c r="J10" s="230"/>
      <c r="K10" s="229"/>
      <c r="L10" s="230"/>
      <c r="M10" s="230"/>
      <c r="N10" s="230"/>
      <c r="O10" s="230"/>
      <c r="P10" s="230"/>
    </row>
    <row r="11" spans="2:16">
      <c r="B11" s="75"/>
      <c r="C11" s="76" t="s">
        <v>275</v>
      </c>
      <c r="D11" s="66" t="s">
        <v>100</v>
      </c>
      <c r="E11" s="230"/>
      <c r="F11" s="230"/>
      <c r="G11" s="230"/>
      <c r="H11" s="230"/>
      <c r="I11" s="229"/>
      <c r="J11" s="230"/>
      <c r="K11" s="229"/>
      <c r="L11" s="230"/>
      <c r="M11" s="230"/>
      <c r="N11" s="230"/>
      <c r="O11" s="230"/>
      <c r="P11" s="230"/>
    </row>
    <row r="12" spans="2:16">
      <c r="B12" s="75"/>
      <c r="C12" s="245" t="s">
        <v>219</v>
      </c>
      <c r="D12" s="66" t="s">
        <v>101</v>
      </c>
      <c r="E12" s="230"/>
      <c r="F12" s="230"/>
      <c r="G12" s="230"/>
      <c r="H12" s="230"/>
      <c r="I12" s="229"/>
      <c r="J12" s="230"/>
      <c r="K12" s="229"/>
      <c r="L12" s="230"/>
      <c r="M12" s="230"/>
      <c r="N12" s="230"/>
      <c r="O12" s="230"/>
      <c r="P12" s="230"/>
    </row>
    <row r="13" spans="2:16">
      <c r="B13" s="75"/>
      <c r="C13" s="245" t="s">
        <v>220</v>
      </c>
      <c r="D13" s="66" t="s">
        <v>102</v>
      </c>
      <c r="E13" s="230"/>
      <c r="F13" s="230"/>
      <c r="G13" s="230"/>
      <c r="H13" s="230"/>
      <c r="I13" s="229"/>
      <c r="J13" s="230"/>
      <c r="K13" s="229"/>
      <c r="L13" s="230"/>
      <c r="M13" s="230"/>
      <c r="N13" s="230"/>
      <c r="O13" s="230"/>
      <c r="P13" s="230"/>
    </row>
    <row r="14" spans="2:16">
      <c r="B14" s="75"/>
      <c r="C14" s="245" t="s">
        <v>221</v>
      </c>
      <c r="D14" s="66" t="s">
        <v>103</v>
      </c>
      <c r="E14" s="230"/>
      <c r="F14" s="230"/>
      <c r="G14" s="230"/>
      <c r="H14" s="230"/>
      <c r="I14" s="229"/>
      <c r="J14" s="230"/>
      <c r="K14" s="229"/>
      <c r="L14" s="230"/>
      <c r="M14" s="230"/>
      <c r="N14" s="230"/>
      <c r="O14" s="230"/>
      <c r="P14" s="230"/>
    </row>
    <row r="15" spans="2:16">
      <c r="B15" s="75"/>
      <c r="C15" s="245" t="s">
        <v>222</v>
      </c>
      <c r="D15" s="66" t="s">
        <v>108</v>
      </c>
      <c r="E15" s="230"/>
      <c r="F15" s="230"/>
      <c r="G15" s="230"/>
      <c r="H15" s="230"/>
      <c r="I15" s="229"/>
      <c r="J15" s="230"/>
      <c r="K15" s="229"/>
      <c r="L15" s="230"/>
      <c r="M15" s="230"/>
      <c r="N15" s="230"/>
      <c r="O15" s="230"/>
      <c r="P15" s="230"/>
    </row>
    <row r="16" spans="2:16">
      <c r="B16" s="75"/>
      <c r="C16" s="76" t="s">
        <v>276</v>
      </c>
      <c r="D16" s="66" t="s">
        <v>104</v>
      </c>
      <c r="E16" s="230"/>
      <c r="F16" s="230"/>
      <c r="G16" s="230"/>
      <c r="H16" s="230"/>
      <c r="I16" s="229"/>
      <c r="J16" s="230"/>
      <c r="K16" s="229"/>
      <c r="L16" s="230"/>
      <c r="M16" s="230"/>
      <c r="N16" s="230"/>
      <c r="O16" s="230"/>
      <c r="P16" s="230"/>
    </row>
    <row r="17" spans="2:16">
      <c r="B17" s="75"/>
      <c r="C17" s="76" t="s">
        <v>277</v>
      </c>
      <c r="D17" s="66" t="s">
        <v>105</v>
      </c>
      <c r="E17" s="230"/>
      <c r="F17" s="230"/>
      <c r="G17" s="230"/>
      <c r="H17" s="230"/>
      <c r="I17" s="229"/>
      <c r="J17" s="230"/>
      <c r="K17" s="229"/>
      <c r="L17" s="230"/>
      <c r="M17" s="230"/>
      <c r="N17" s="230"/>
      <c r="O17" s="230"/>
      <c r="P17" s="230"/>
    </row>
    <row r="18" spans="2:16">
      <c r="B18" s="75"/>
      <c r="C18" s="245" t="s">
        <v>223</v>
      </c>
      <c r="D18" s="66" t="s">
        <v>106</v>
      </c>
      <c r="E18" s="230"/>
      <c r="F18" s="230"/>
      <c r="G18" s="230"/>
      <c r="H18" s="230"/>
      <c r="I18" s="229"/>
      <c r="J18" s="230"/>
      <c r="K18" s="229"/>
      <c r="L18" s="230"/>
      <c r="M18" s="230"/>
      <c r="N18" s="230"/>
      <c r="O18" s="230"/>
      <c r="P18" s="230"/>
    </row>
    <row r="19" spans="2:16">
      <c r="B19" s="75"/>
      <c r="C19" s="76" t="s">
        <v>278</v>
      </c>
      <c r="D19" s="66" t="s">
        <v>350</v>
      </c>
      <c r="E19" s="230"/>
      <c r="F19" s="230"/>
      <c r="G19" s="230"/>
      <c r="H19" s="230"/>
      <c r="I19" s="229"/>
      <c r="J19" s="230"/>
      <c r="K19" s="229"/>
      <c r="L19" s="230"/>
      <c r="M19" s="230"/>
      <c r="N19" s="230"/>
      <c r="O19" s="230"/>
      <c r="P19" s="230"/>
    </row>
    <row r="20" spans="2:16">
      <c r="B20" s="75"/>
      <c r="C20" s="76" t="s">
        <v>279</v>
      </c>
      <c r="D20" s="66" t="s">
        <v>109</v>
      </c>
      <c r="E20" s="230"/>
      <c r="F20" s="230"/>
      <c r="G20" s="230"/>
      <c r="H20" s="230"/>
      <c r="I20" s="229"/>
      <c r="J20" s="230"/>
      <c r="K20" s="229"/>
      <c r="L20" s="230"/>
      <c r="M20" s="230"/>
      <c r="N20" s="230"/>
      <c r="O20" s="230"/>
      <c r="P20" s="230"/>
    </row>
    <row r="21" spans="2:16">
      <c r="B21" s="75"/>
      <c r="C21" s="245" t="s">
        <v>224</v>
      </c>
      <c r="D21" s="66" t="s">
        <v>111</v>
      </c>
      <c r="E21" s="230"/>
      <c r="F21" s="230"/>
      <c r="G21" s="230"/>
      <c r="H21" s="230"/>
      <c r="I21" s="229"/>
      <c r="J21" s="230"/>
      <c r="K21" s="229"/>
      <c r="L21" s="230"/>
      <c r="M21" s="230"/>
      <c r="N21" s="230"/>
      <c r="O21" s="230"/>
      <c r="P21" s="230"/>
    </row>
    <row r="22" spans="2:16">
      <c r="B22" s="75"/>
      <c r="C22" s="76" t="s">
        <v>280</v>
      </c>
      <c r="D22" s="66" t="s">
        <v>112</v>
      </c>
      <c r="E22" s="230"/>
      <c r="F22" s="230"/>
      <c r="G22" s="230"/>
      <c r="H22" s="230"/>
      <c r="I22" s="229"/>
      <c r="J22" s="230"/>
      <c r="K22" s="229"/>
      <c r="L22" s="230"/>
      <c r="M22" s="230"/>
      <c r="N22" s="230"/>
      <c r="O22" s="230"/>
      <c r="P22" s="230"/>
    </row>
    <row r="23" spans="2:16">
      <c r="B23" s="75"/>
      <c r="C23" s="76" t="s">
        <v>281</v>
      </c>
      <c r="D23" s="66" t="s">
        <v>113</v>
      </c>
      <c r="E23" s="230"/>
      <c r="F23" s="230"/>
      <c r="G23" s="230"/>
      <c r="H23" s="230"/>
      <c r="I23" s="229"/>
      <c r="J23" s="230"/>
      <c r="K23" s="229"/>
      <c r="L23" s="230"/>
      <c r="M23" s="230"/>
      <c r="N23" s="230"/>
      <c r="O23" s="230"/>
      <c r="P23" s="230"/>
    </row>
    <row r="24" spans="2:16">
      <c r="B24" s="75"/>
      <c r="C24" s="76" t="s">
        <v>282</v>
      </c>
      <c r="D24" s="66" t="s">
        <v>114</v>
      </c>
      <c r="E24" s="230"/>
      <c r="F24" s="230"/>
      <c r="G24" s="230"/>
      <c r="H24" s="230"/>
      <c r="I24" s="229"/>
      <c r="J24" s="230"/>
      <c r="K24" s="229"/>
      <c r="L24" s="230"/>
      <c r="M24" s="230"/>
      <c r="N24" s="230"/>
      <c r="O24" s="230"/>
      <c r="P24" s="230"/>
    </row>
    <row r="25" spans="2:16">
      <c r="B25" s="77"/>
      <c r="C25" s="245" t="s">
        <v>225</v>
      </c>
      <c r="D25" s="66" t="s">
        <v>115</v>
      </c>
      <c r="E25" s="230"/>
      <c r="F25" s="230"/>
      <c r="G25" s="230"/>
      <c r="H25" s="230"/>
      <c r="I25" s="229"/>
      <c r="J25" s="230"/>
      <c r="K25" s="229"/>
      <c r="L25" s="230"/>
      <c r="M25" s="230"/>
      <c r="N25" s="230"/>
      <c r="O25" s="230"/>
      <c r="P25" s="230"/>
    </row>
    <row r="26" spans="2:16">
      <c r="B26" s="510" t="str">
        <f>"Total " &amp; E5</f>
        <v xml:space="preserve">Total </v>
      </c>
      <c r="C26" s="511"/>
      <c r="D26" s="66" t="s">
        <v>116</v>
      </c>
      <c r="E26" s="230"/>
      <c r="F26" s="230"/>
      <c r="G26" s="230"/>
      <c r="H26" s="230"/>
      <c r="I26" s="229"/>
      <c r="J26" s="230"/>
      <c r="K26" s="229"/>
      <c r="L26" s="230"/>
      <c r="M26" s="230"/>
      <c r="N26" s="230"/>
      <c r="O26" s="230"/>
      <c r="P26" s="230"/>
    </row>
    <row r="28" spans="2:16">
      <c r="B28" s="136"/>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Internal Information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3">
    <pageSetUpPr autoPageBreaks="0" fitToPage="1"/>
  </sheetPr>
  <dimension ref="B1:J25"/>
  <sheetViews>
    <sheetView showGridLines="0" showRowColHeaders="0" zoomScaleNormal="100" zoomScaleSheetLayoutView="100" zoomScalePageLayoutView="80" workbookViewId="0">
      <pane xSplit="3" ySplit="6" topLeftCell="D7" activePane="bottomRight" state="frozen"/>
      <selection activeCell="B2" sqref="B2:I2"/>
      <selection pane="topRight" activeCell="B2" sqref="B2:I2"/>
      <selection pane="bottomLeft" activeCell="B2" sqref="B2:I2"/>
      <selection pane="bottomRight" activeCell="C6" sqref="C6"/>
    </sheetView>
  </sheetViews>
  <sheetFormatPr defaultColWidth="9.21875" defaultRowHeight="14.4"/>
  <cols>
    <col min="1" max="1" width="2.5546875" style="36" customWidth="1"/>
    <col min="2" max="2" width="62.21875" style="36" customWidth="1"/>
    <col min="3" max="3" width="7.5546875" style="36" customWidth="1"/>
    <col min="4" max="4" width="31.5546875" style="36" customWidth="1"/>
    <col min="5" max="5" width="30.44140625" style="36" bestFit="1" customWidth="1"/>
    <col min="6" max="16384" width="9.21875" style="36"/>
  </cols>
  <sheetData>
    <row r="1" spans="2:10" ht="10.199999999999999" customHeight="1"/>
    <row r="2" spans="2:10" ht="28.05" customHeight="1">
      <c r="B2" s="441" t="s">
        <v>660</v>
      </c>
      <c r="C2" s="442"/>
      <c r="D2" s="442"/>
      <c r="E2" s="442"/>
      <c r="F2" s="23"/>
      <c r="G2" s="23"/>
      <c r="H2" s="23"/>
      <c r="I2" s="23"/>
      <c r="J2" s="23"/>
    </row>
    <row r="3" spans="2:10" ht="14.55" customHeight="1">
      <c r="B3" s="168"/>
    </row>
    <row r="4" spans="2:10">
      <c r="B4" s="42"/>
      <c r="C4" s="42"/>
      <c r="D4" s="49"/>
      <c r="E4" s="49"/>
    </row>
    <row r="5" spans="2:10" ht="28.8">
      <c r="B5" s="44"/>
      <c r="C5" s="44"/>
      <c r="D5" s="116" t="s">
        <v>284</v>
      </c>
      <c r="E5" s="116" t="s">
        <v>285</v>
      </c>
    </row>
    <row r="6" spans="2:10">
      <c r="B6" s="44"/>
      <c r="C6" s="68" t="s">
        <v>0</v>
      </c>
      <c r="D6" s="69" t="s">
        <v>4</v>
      </c>
      <c r="E6" s="69" t="s">
        <v>5</v>
      </c>
    </row>
    <row r="7" spans="2:10">
      <c r="B7" s="174" t="s">
        <v>286</v>
      </c>
      <c r="C7" s="69">
        <v>1</v>
      </c>
      <c r="D7" s="345"/>
      <c r="E7" s="345"/>
    </row>
    <row r="8" spans="2:10">
      <c r="B8" s="337" t="s">
        <v>287</v>
      </c>
      <c r="C8" s="69">
        <v>2</v>
      </c>
      <c r="D8" s="230"/>
      <c r="E8" s="230"/>
    </row>
    <row r="9" spans="2:10">
      <c r="B9" s="337" t="s">
        <v>207</v>
      </c>
      <c r="C9" s="69">
        <v>3</v>
      </c>
      <c r="D9" s="230"/>
      <c r="E9" s="230"/>
    </row>
    <row r="10" spans="2:10">
      <c r="B10" s="337" t="s">
        <v>288</v>
      </c>
      <c r="C10" s="69">
        <v>4</v>
      </c>
      <c r="D10" s="230"/>
      <c r="E10" s="230"/>
    </row>
    <row r="11" spans="2:10">
      <c r="B11" s="347" t="s">
        <v>1409</v>
      </c>
      <c r="C11" s="69" t="s">
        <v>639</v>
      </c>
      <c r="D11" s="230"/>
      <c r="E11" s="230"/>
    </row>
    <row r="12" spans="2:10">
      <c r="B12" s="347" t="s">
        <v>290</v>
      </c>
      <c r="C12" s="69" t="s">
        <v>640</v>
      </c>
      <c r="D12" s="230"/>
      <c r="E12" s="230"/>
    </row>
    <row r="13" spans="2:10">
      <c r="B13" s="174" t="s">
        <v>289</v>
      </c>
      <c r="C13" s="69">
        <v>5</v>
      </c>
      <c r="D13" s="346"/>
      <c r="E13" s="346">
        <v>4242265655.5100002</v>
      </c>
    </row>
    <row r="14" spans="2:10">
      <c r="B14" s="337" t="s">
        <v>287</v>
      </c>
      <c r="C14" s="69">
        <v>6</v>
      </c>
      <c r="D14" s="230"/>
      <c r="E14" s="230"/>
    </row>
    <row r="15" spans="2:10">
      <c r="B15" s="337" t="s">
        <v>207</v>
      </c>
      <c r="C15" s="69">
        <v>7</v>
      </c>
      <c r="D15" s="230"/>
      <c r="E15" s="230"/>
    </row>
    <row r="16" spans="2:10">
      <c r="B16" s="337" t="s">
        <v>288</v>
      </c>
      <c r="C16" s="69">
        <v>8</v>
      </c>
      <c r="D16" s="230"/>
      <c r="E16" s="230">
        <v>501172821.11400002</v>
      </c>
    </row>
    <row r="17" spans="2:5">
      <c r="B17" s="347" t="s">
        <v>1409</v>
      </c>
      <c r="C17" s="69" t="s">
        <v>641</v>
      </c>
      <c r="D17" s="230"/>
      <c r="E17" s="230">
        <v>501172821.11400002</v>
      </c>
    </row>
    <row r="18" spans="2:5">
      <c r="B18" s="347" t="s">
        <v>290</v>
      </c>
      <c r="C18" s="69" t="s">
        <v>1276</v>
      </c>
      <c r="D18" s="230"/>
      <c r="E18" s="230"/>
    </row>
    <row r="19" spans="2:5">
      <c r="B19" s="337" t="s">
        <v>209</v>
      </c>
      <c r="C19" s="69">
        <v>9</v>
      </c>
      <c r="D19" s="230"/>
      <c r="E19" s="230">
        <v>3741092834.3969998</v>
      </c>
    </row>
    <row r="20" spans="2:5">
      <c r="B20" s="347" t="s">
        <v>291</v>
      </c>
      <c r="C20" s="69" t="s">
        <v>642</v>
      </c>
      <c r="D20" s="230"/>
      <c r="E20" s="230">
        <v>957509937.43200004</v>
      </c>
    </row>
    <row r="21" spans="2:5" ht="28.8">
      <c r="B21" s="347" t="s">
        <v>292</v>
      </c>
      <c r="C21" s="69" t="s">
        <v>643</v>
      </c>
      <c r="D21" s="230"/>
      <c r="E21" s="230">
        <v>2196489268.48</v>
      </c>
    </row>
    <row r="22" spans="2:5">
      <c r="B22" s="347" t="s">
        <v>283</v>
      </c>
      <c r="C22" s="69" t="s">
        <v>644</v>
      </c>
      <c r="D22" s="230"/>
      <c r="E22" s="230"/>
    </row>
    <row r="23" spans="2:5">
      <c r="B23" s="347" t="s">
        <v>293</v>
      </c>
      <c r="C23" s="69" t="s">
        <v>645</v>
      </c>
      <c r="D23" s="230"/>
      <c r="E23" s="230">
        <v>226998974.23100001</v>
      </c>
    </row>
    <row r="24" spans="2:5">
      <c r="B24" s="347" t="s">
        <v>294</v>
      </c>
      <c r="C24" s="69" t="s">
        <v>646</v>
      </c>
      <c r="D24" s="230"/>
      <c r="E24" s="230">
        <v>360094654.25400001</v>
      </c>
    </row>
    <row r="25" spans="2:5" s="2" customFormat="1">
      <c r="B25" s="91" t="s">
        <v>295</v>
      </c>
      <c r="C25" s="69">
        <v>10</v>
      </c>
      <c r="D25" s="346"/>
      <c r="E25" s="346">
        <v>4242265655.5100002</v>
      </c>
    </row>
  </sheetData>
  <mergeCells count="1">
    <mergeCell ref="B2:E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 Internal Information</oddFooter>
    <evenHeader>&amp;L&amp;"Times New Roman,Regular"&amp;12&amp;K000000Central Bank of Ireland - RESTRICTED</evenHeader>
    <firstHeader>&amp;L&amp;"Times New Roman,Regular"&amp;12&amp;K000000Central Bank of Ireland - RESTRICTED</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4">
    <pageSetUpPr fitToPage="1"/>
  </sheetPr>
  <dimension ref="A1:Q25"/>
  <sheetViews>
    <sheetView showGridLines="0" showRowColHeaders="0" zoomScale="70" zoomScaleNormal="70" zoomScalePageLayoutView="80" workbookViewId="0">
      <pane xSplit="3" ySplit="9" topLeftCell="H10" activePane="bottomRight" state="frozen"/>
      <selection activeCell="B2" sqref="B2:I2"/>
      <selection pane="topRight" activeCell="B2" sqref="B2:I2"/>
      <selection pane="bottomLeft" activeCell="B2" sqref="B2:I2"/>
      <selection pane="bottomRight" activeCell="C9" sqref="C9"/>
    </sheetView>
  </sheetViews>
  <sheetFormatPr defaultColWidth="9.21875" defaultRowHeight="14.4"/>
  <cols>
    <col min="1" max="1" width="2.5546875" style="36" customWidth="1"/>
    <col min="2" max="2" width="44.77734375" style="36" customWidth="1"/>
    <col min="3" max="3" width="7.5546875" style="36" customWidth="1"/>
    <col min="4" max="4" width="20.21875" style="36" bestFit="1" customWidth="1"/>
    <col min="5" max="17" width="18.5546875" style="36" customWidth="1"/>
    <col min="18" max="16384" width="9.21875" style="36"/>
  </cols>
  <sheetData>
    <row r="1" spans="1:17" ht="10.199999999999999" customHeight="1"/>
    <row r="2" spans="1:17" ht="28.05" customHeight="1">
      <c r="B2" s="260" t="s">
        <v>1447</v>
      </c>
      <c r="C2" s="261"/>
      <c r="D2" s="261"/>
      <c r="E2" s="261"/>
      <c r="F2" s="261"/>
      <c r="G2" s="261"/>
      <c r="H2" s="261"/>
      <c r="I2" s="261"/>
      <c r="J2" s="261"/>
      <c r="K2" s="261"/>
      <c r="L2" s="261"/>
      <c r="M2" s="261"/>
      <c r="N2" s="261"/>
      <c r="O2" s="261"/>
      <c r="P2" s="261"/>
      <c r="Q2" s="261"/>
    </row>
    <row r="3" spans="1:17" ht="14.55" customHeight="1">
      <c r="B3" s="168"/>
    </row>
    <row r="5" spans="1:17">
      <c r="D5" s="447" t="s">
        <v>296</v>
      </c>
      <c r="E5" s="467" t="s">
        <v>297</v>
      </c>
      <c r="F5" s="468"/>
      <c r="G5" s="468"/>
      <c r="H5" s="468"/>
      <c r="I5" s="468"/>
      <c r="J5" s="468"/>
      <c r="K5" s="468"/>
      <c r="L5" s="468"/>
      <c r="M5" s="468"/>
      <c r="N5" s="468"/>
      <c r="O5" s="469"/>
      <c r="P5" s="467" t="s">
        <v>298</v>
      </c>
      <c r="Q5" s="469"/>
    </row>
    <row r="6" spans="1:17">
      <c r="A6" s="112"/>
      <c r="D6" s="448"/>
      <c r="E6" s="467" t="s">
        <v>774</v>
      </c>
      <c r="F6" s="468"/>
      <c r="G6" s="468"/>
      <c r="H6" s="468"/>
      <c r="I6" s="468"/>
      <c r="J6" s="468"/>
      <c r="K6" s="468"/>
      <c r="L6" s="468"/>
      <c r="M6" s="469"/>
      <c r="N6" s="467" t="s">
        <v>628</v>
      </c>
      <c r="O6" s="469"/>
      <c r="P6" s="447" t="s">
        <v>1465</v>
      </c>
      <c r="Q6" s="447" t="s">
        <v>1466</v>
      </c>
    </row>
    <row r="7" spans="1:17">
      <c r="A7" s="112"/>
      <c r="D7" s="448"/>
      <c r="E7" s="447" t="s">
        <v>1467</v>
      </c>
      <c r="F7" s="450" t="s">
        <v>1468</v>
      </c>
      <c r="G7" s="290"/>
      <c r="H7" s="290"/>
      <c r="I7" s="290"/>
      <c r="J7" s="450" t="s">
        <v>1469</v>
      </c>
      <c r="K7" s="290"/>
      <c r="L7" s="290"/>
      <c r="M7" s="290"/>
      <c r="N7" s="447" t="s">
        <v>1470</v>
      </c>
      <c r="O7" s="447" t="s">
        <v>1471</v>
      </c>
      <c r="P7" s="448"/>
      <c r="Q7" s="448"/>
    </row>
    <row r="8" spans="1:17" ht="78.75" customHeight="1">
      <c r="A8" s="112"/>
      <c r="B8" s="48"/>
      <c r="D8" s="449"/>
      <c r="E8" s="449"/>
      <c r="F8" s="449"/>
      <c r="G8" s="348" t="s">
        <v>1472</v>
      </c>
      <c r="H8" s="348" t="s">
        <v>1473</v>
      </c>
      <c r="I8" s="348" t="s">
        <v>1474</v>
      </c>
      <c r="J8" s="449"/>
      <c r="K8" s="348" t="s">
        <v>1475</v>
      </c>
      <c r="L8" s="348" t="s">
        <v>1476</v>
      </c>
      <c r="M8" s="348" t="s">
        <v>1477</v>
      </c>
      <c r="N8" s="449"/>
      <c r="O8" s="449"/>
      <c r="P8" s="449"/>
      <c r="Q8" s="449"/>
    </row>
    <row r="9" spans="1:17">
      <c r="A9" s="113"/>
      <c r="B9" s="141" t="s">
        <v>265</v>
      </c>
      <c r="C9" s="68" t="s">
        <v>0</v>
      </c>
      <c r="D9" s="69" t="s">
        <v>4</v>
      </c>
      <c r="E9" s="69" t="s">
        <v>5</v>
      </c>
      <c r="F9" s="69" t="s">
        <v>6</v>
      </c>
      <c r="G9" s="69" t="s">
        <v>33</v>
      </c>
      <c r="H9" s="69" t="s">
        <v>34</v>
      </c>
      <c r="I9" s="69" t="s">
        <v>71</v>
      </c>
      <c r="J9" s="69" t="s">
        <v>72</v>
      </c>
      <c r="K9" s="69" t="s">
        <v>73</v>
      </c>
      <c r="L9" s="69" t="s">
        <v>75</v>
      </c>
      <c r="M9" s="69" t="s">
        <v>76</v>
      </c>
      <c r="N9" s="69" t="s">
        <v>77</v>
      </c>
      <c r="O9" s="69" t="s">
        <v>78</v>
      </c>
      <c r="P9" s="69" t="s">
        <v>79</v>
      </c>
      <c r="Q9" s="69" t="s">
        <v>125</v>
      </c>
    </row>
    <row r="10" spans="1:17">
      <c r="B10" s="311" t="s">
        <v>287</v>
      </c>
      <c r="C10" s="142" t="s">
        <v>707</v>
      </c>
      <c r="D10" s="230"/>
      <c r="E10" s="229"/>
      <c r="F10" s="229"/>
      <c r="G10" s="229"/>
      <c r="H10" s="229"/>
      <c r="I10" s="229"/>
      <c r="J10" s="229"/>
      <c r="K10" s="229"/>
      <c r="L10" s="229"/>
      <c r="M10" s="229"/>
      <c r="N10" s="229"/>
      <c r="O10" s="229"/>
      <c r="P10" s="230"/>
      <c r="Q10" s="230"/>
    </row>
    <row r="11" spans="1:17">
      <c r="B11" s="311" t="s">
        <v>207</v>
      </c>
      <c r="C11" s="142" t="s">
        <v>708</v>
      </c>
      <c r="D11" s="230"/>
      <c r="E11" s="229"/>
      <c r="F11" s="229"/>
      <c r="G11" s="229"/>
      <c r="H11" s="229"/>
      <c r="I11" s="229"/>
      <c r="J11" s="229"/>
      <c r="K11" s="229"/>
      <c r="L11" s="229"/>
      <c r="M11" s="229"/>
      <c r="N11" s="229"/>
      <c r="O11" s="229"/>
      <c r="P11" s="230"/>
      <c r="Q11" s="230"/>
    </row>
    <row r="12" spans="1:17">
      <c r="B12" s="311" t="s">
        <v>208</v>
      </c>
      <c r="C12" s="142" t="s">
        <v>709</v>
      </c>
      <c r="D12" s="230">
        <v>1660747172.7</v>
      </c>
      <c r="E12" s="229"/>
      <c r="F12" s="229"/>
      <c r="G12" s="229"/>
      <c r="H12" s="229"/>
      <c r="I12" s="229"/>
      <c r="J12" s="229"/>
      <c r="K12" s="229"/>
      <c r="L12" s="229"/>
      <c r="M12" s="229"/>
      <c r="N12" s="229"/>
      <c r="O12" s="229"/>
      <c r="P12" s="230"/>
      <c r="Q12" s="230">
        <v>501172821.11400002</v>
      </c>
    </row>
    <row r="13" spans="1:17">
      <c r="B13" s="324" t="s">
        <v>299</v>
      </c>
      <c r="C13" s="142" t="s">
        <v>710</v>
      </c>
      <c r="D13" s="230">
        <v>1660747172.7</v>
      </c>
      <c r="E13" s="229"/>
      <c r="F13" s="229"/>
      <c r="G13" s="229"/>
      <c r="H13" s="229"/>
      <c r="I13" s="229"/>
      <c r="J13" s="229"/>
      <c r="K13" s="229"/>
      <c r="L13" s="229"/>
      <c r="M13" s="229"/>
      <c r="N13" s="229"/>
      <c r="O13" s="229"/>
      <c r="P13" s="230"/>
      <c r="Q13" s="230">
        <v>501172821.11400002</v>
      </c>
    </row>
    <row r="14" spans="1:17">
      <c r="B14" s="324" t="s">
        <v>300</v>
      </c>
      <c r="C14" s="142" t="s">
        <v>711</v>
      </c>
      <c r="D14" s="230"/>
      <c r="E14" s="229"/>
      <c r="F14" s="229"/>
      <c r="G14" s="229"/>
      <c r="H14" s="229"/>
      <c r="I14" s="229"/>
      <c r="J14" s="229"/>
      <c r="K14" s="229"/>
      <c r="L14" s="229"/>
      <c r="M14" s="229"/>
      <c r="N14" s="229"/>
      <c r="O14" s="229"/>
      <c r="P14" s="230"/>
      <c r="Q14" s="230"/>
    </row>
    <row r="15" spans="1:17">
      <c r="B15" s="324" t="s">
        <v>301</v>
      </c>
      <c r="C15" s="142" t="s">
        <v>712</v>
      </c>
      <c r="D15" s="230"/>
      <c r="E15" s="229"/>
      <c r="F15" s="229"/>
      <c r="G15" s="229"/>
      <c r="H15" s="229"/>
      <c r="I15" s="229"/>
      <c r="J15" s="229"/>
      <c r="K15" s="229"/>
      <c r="L15" s="229"/>
      <c r="M15" s="229"/>
      <c r="N15" s="229"/>
      <c r="O15" s="229"/>
      <c r="P15" s="230"/>
      <c r="Q15" s="230"/>
    </row>
    <row r="16" spans="1:17">
      <c r="B16" s="311" t="s">
        <v>209</v>
      </c>
      <c r="C16" s="142" t="s">
        <v>713</v>
      </c>
      <c r="D16" s="230">
        <v>44834558082.587997</v>
      </c>
      <c r="E16" s="229"/>
      <c r="F16" s="229"/>
      <c r="G16" s="229"/>
      <c r="H16" s="229"/>
      <c r="I16" s="229"/>
      <c r="J16" s="229"/>
      <c r="K16" s="229"/>
      <c r="L16" s="229"/>
      <c r="M16" s="229"/>
      <c r="N16" s="229"/>
      <c r="O16" s="229"/>
      <c r="P16" s="230">
        <v>113884241.23000002</v>
      </c>
      <c r="Q16" s="230">
        <v>3741092834.3969998</v>
      </c>
    </row>
    <row r="17" spans="2:17">
      <c r="B17" s="324" t="s">
        <v>302</v>
      </c>
      <c r="C17" s="142" t="s">
        <v>714</v>
      </c>
      <c r="D17" s="230">
        <v>7005121561.6000004</v>
      </c>
      <c r="E17" s="229"/>
      <c r="F17" s="229"/>
      <c r="G17" s="229"/>
      <c r="H17" s="229"/>
      <c r="I17" s="229"/>
      <c r="J17" s="229"/>
      <c r="K17" s="229"/>
      <c r="L17" s="229"/>
      <c r="M17" s="229"/>
      <c r="N17" s="229"/>
      <c r="O17" s="229"/>
      <c r="P17" s="230"/>
      <c r="Q17" s="230">
        <v>957509937.43200004</v>
      </c>
    </row>
    <row r="18" spans="2:17">
      <c r="B18" s="324" t="s">
        <v>303</v>
      </c>
      <c r="C18" s="142" t="s">
        <v>715</v>
      </c>
      <c r="D18" s="230">
        <v>34485280064.388</v>
      </c>
      <c r="E18" s="229"/>
      <c r="F18" s="229"/>
      <c r="G18" s="229"/>
      <c r="H18" s="229"/>
      <c r="I18" s="229"/>
      <c r="J18" s="229"/>
      <c r="K18" s="229"/>
      <c r="L18" s="229"/>
      <c r="M18" s="229"/>
      <c r="N18" s="229"/>
      <c r="O18" s="229"/>
      <c r="P18" s="230">
        <v>113880984</v>
      </c>
      <c r="Q18" s="230">
        <v>2196489268.48</v>
      </c>
    </row>
    <row r="19" spans="2:17">
      <c r="B19" s="324" t="s">
        <v>304</v>
      </c>
      <c r="C19" s="142" t="s">
        <v>716</v>
      </c>
      <c r="D19" s="230"/>
      <c r="E19" s="229"/>
      <c r="F19" s="229"/>
      <c r="G19" s="229"/>
      <c r="H19" s="229"/>
      <c r="I19" s="229"/>
      <c r="J19" s="229"/>
      <c r="K19" s="229"/>
      <c r="L19" s="229"/>
      <c r="M19" s="229"/>
      <c r="N19" s="229"/>
      <c r="O19" s="229"/>
      <c r="P19" s="230"/>
      <c r="Q19" s="230"/>
    </row>
    <row r="20" spans="2:17">
      <c r="B20" s="324" t="s">
        <v>305</v>
      </c>
      <c r="C20" s="142" t="s">
        <v>717</v>
      </c>
      <c r="D20" s="230">
        <v>1940174761</v>
      </c>
      <c r="E20" s="229"/>
      <c r="F20" s="229"/>
      <c r="G20" s="229"/>
      <c r="H20" s="229"/>
      <c r="I20" s="229"/>
      <c r="J20" s="229"/>
      <c r="K20" s="229"/>
      <c r="L20" s="229"/>
      <c r="M20" s="229"/>
      <c r="N20" s="229"/>
      <c r="O20" s="229"/>
      <c r="P20" s="230"/>
      <c r="Q20" s="230">
        <v>226998974.23100001</v>
      </c>
    </row>
    <row r="21" spans="2:17">
      <c r="B21" s="324" t="s">
        <v>306</v>
      </c>
      <c r="C21" s="142" t="s">
        <v>718</v>
      </c>
      <c r="D21" s="230">
        <v>1403981695.5999999</v>
      </c>
      <c r="E21" s="229"/>
      <c r="F21" s="229"/>
      <c r="G21" s="229"/>
      <c r="H21" s="229"/>
      <c r="I21" s="229"/>
      <c r="J21" s="229"/>
      <c r="K21" s="229"/>
      <c r="L21" s="229"/>
      <c r="M21" s="229"/>
      <c r="N21" s="229"/>
      <c r="O21" s="229"/>
      <c r="P21" s="230">
        <v>3257.2300000190735</v>
      </c>
      <c r="Q21" s="230">
        <v>360094654.25400001</v>
      </c>
    </row>
    <row r="22" spans="2:17">
      <c r="B22" s="91" t="s">
        <v>32</v>
      </c>
      <c r="C22" s="142" t="s">
        <v>719</v>
      </c>
      <c r="D22" s="346">
        <v>46495305255.314003</v>
      </c>
      <c r="E22" s="339"/>
      <c r="F22" s="339"/>
      <c r="G22" s="339"/>
      <c r="H22" s="339"/>
      <c r="I22" s="339"/>
      <c r="J22" s="339"/>
      <c r="K22" s="339"/>
      <c r="L22" s="339"/>
      <c r="M22" s="339"/>
      <c r="N22" s="339"/>
      <c r="O22" s="339"/>
      <c r="P22" s="346"/>
      <c r="Q22" s="346">
        <v>4242265655.5100002</v>
      </c>
    </row>
    <row r="25" spans="2:17">
      <c r="B25" s="136"/>
    </row>
  </sheetData>
  <mergeCells count="12">
    <mergeCell ref="P5:Q5"/>
    <mergeCell ref="E6:M6"/>
    <mergeCell ref="D5:D8"/>
    <mergeCell ref="N6:O6"/>
    <mergeCell ref="P6:P8"/>
    <mergeCell ref="Q6:Q8"/>
    <mergeCell ref="E7:E8"/>
    <mergeCell ref="F7:F8"/>
    <mergeCell ref="J7:J8"/>
    <mergeCell ref="N7:N8"/>
    <mergeCell ref="O7:O8"/>
    <mergeCell ref="E5:O5"/>
  </mergeCells>
  <pageMargins left="0.70866141732283472" right="0.70866141732283472" top="0.74803149606299213" bottom="0.74803149606299213" header="0.31496062992125984" footer="0.31496062992125984"/>
  <pageSetup paperSize="9" scale="41" fitToHeight="0" orientation="landscape" r:id="rId1"/>
  <headerFooter>
    <oddHeader>&amp;CEN
Annex XXI</oddHeader>
    <oddFooter>&amp;C&amp;"Calibri"&amp;11&amp;K000000&amp;P_x000D_&amp;1#&amp;"Calibri"&amp;10&amp;K000000 Internal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pageSetUpPr fitToPage="1"/>
  </sheetPr>
  <dimension ref="A1:I36"/>
  <sheetViews>
    <sheetView showGridLines="0" showRowColHeaders="0" zoomScale="76" zoomScaleNormal="76" workbookViewId="0">
      <pane xSplit="3" ySplit="6" topLeftCell="D25" activePane="bottomRight" state="frozen"/>
      <selection activeCell="B2" sqref="B2:I2"/>
      <selection pane="topRight" activeCell="B2" sqref="B2:I2"/>
      <selection pane="bottomLeft" activeCell="B2" sqref="B2:I2"/>
      <selection pane="bottomRight" activeCell="B2" sqref="B2:F2"/>
    </sheetView>
  </sheetViews>
  <sheetFormatPr defaultColWidth="9.21875" defaultRowHeight="14.4"/>
  <cols>
    <col min="1" max="1" width="2.5546875" style="36" customWidth="1"/>
    <col min="2" max="2" width="85.21875" style="36" customWidth="1"/>
    <col min="3" max="3" width="7.5546875" style="22" customWidth="1"/>
    <col min="4" max="6" width="18.5546875" style="36" customWidth="1"/>
    <col min="7" max="7" width="9.21875" style="36"/>
    <col min="8" max="8" width="12.88671875" style="36" bestFit="1" customWidth="1"/>
    <col min="9" max="16384" width="9.21875" style="36"/>
  </cols>
  <sheetData>
    <row r="1" spans="1:9" ht="10.199999999999999" customHeight="1">
      <c r="A1" s="1"/>
      <c r="B1" s="1"/>
      <c r="D1" s="1"/>
      <c r="E1" s="1"/>
      <c r="F1" s="1"/>
    </row>
    <row r="2" spans="1:9" ht="28.05" customHeight="1">
      <c r="A2" s="1"/>
      <c r="B2" s="424" t="s">
        <v>650</v>
      </c>
      <c r="C2" s="425"/>
      <c r="D2" s="425"/>
      <c r="E2" s="425"/>
      <c r="F2" s="426"/>
      <c r="G2" s="325"/>
      <c r="H2" s="325"/>
      <c r="I2" s="325"/>
    </row>
    <row r="3" spans="1:9" ht="14.55" customHeight="1">
      <c r="A3" s="1"/>
      <c r="B3" s="169"/>
      <c r="C3" s="155"/>
      <c r="D3" s="155"/>
    </row>
    <row r="4" spans="1:9" ht="28.8" customHeight="1">
      <c r="A4" s="1"/>
      <c r="B4" s="34"/>
      <c r="D4" s="423" t="s">
        <v>2</v>
      </c>
      <c r="E4" s="423"/>
      <c r="F4" s="59" t="s">
        <v>3</v>
      </c>
    </row>
    <row r="5" spans="1:9" ht="14.55" customHeight="1">
      <c r="A5" s="1"/>
      <c r="B5" s="34"/>
      <c r="D5" s="268">
        <v>45107</v>
      </c>
      <c r="E5" s="268">
        <v>45016</v>
      </c>
      <c r="F5" s="268">
        <v>45107</v>
      </c>
    </row>
    <row r="6" spans="1:9" ht="14.55" customHeight="1">
      <c r="A6" s="1"/>
      <c r="B6" s="34"/>
      <c r="C6" s="58" t="s">
        <v>0</v>
      </c>
      <c r="D6" s="58" t="s">
        <v>4</v>
      </c>
      <c r="E6" s="58" t="s">
        <v>5</v>
      </c>
      <c r="F6" s="58" t="s">
        <v>6</v>
      </c>
    </row>
    <row r="7" spans="1:9" ht="14.55" customHeight="1">
      <c r="A7" s="1"/>
      <c r="B7" s="62" t="s">
        <v>7</v>
      </c>
      <c r="C7" s="58">
        <v>1</v>
      </c>
      <c r="D7" s="262">
        <v>6748783756.0790997</v>
      </c>
      <c r="E7" s="262">
        <v>7279991484.1835003</v>
      </c>
      <c r="F7" s="262">
        <v>539902700.48619998</v>
      </c>
      <c r="H7" s="371"/>
    </row>
    <row r="8" spans="1:9" ht="14.55" customHeight="1">
      <c r="A8" s="1"/>
      <c r="B8" s="263" t="s">
        <v>8</v>
      </c>
      <c r="C8" s="58">
        <v>2</v>
      </c>
      <c r="D8" s="264">
        <v>2261653799.8681002</v>
      </c>
      <c r="E8" s="264">
        <v>2669996239.0827999</v>
      </c>
      <c r="F8" s="264">
        <v>180932303.9894</v>
      </c>
    </row>
    <row r="9" spans="1:9" ht="14.55" customHeight="1">
      <c r="A9" s="1"/>
      <c r="B9" s="263" t="s">
        <v>9</v>
      </c>
      <c r="C9" s="58">
        <v>3</v>
      </c>
      <c r="D9" s="264"/>
      <c r="E9" s="264"/>
      <c r="F9" s="264"/>
    </row>
    <row r="10" spans="1:9" ht="14.55" customHeight="1">
      <c r="A10" s="1"/>
      <c r="B10" s="263" t="s">
        <v>10</v>
      </c>
      <c r="C10" s="58">
        <v>4</v>
      </c>
      <c r="D10" s="264"/>
      <c r="E10" s="264"/>
      <c r="F10" s="264"/>
    </row>
    <row r="11" spans="1:9" ht="14.55" customHeight="1">
      <c r="A11" s="1"/>
      <c r="B11" s="263" t="s">
        <v>11</v>
      </c>
      <c r="C11" s="58" t="s">
        <v>683</v>
      </c>
      <c r="D11" s="264"/>
      <c r="E11" s="264"/>
      <c r="F11" s="264"/>
    </row>
    <row r="12" spans="1:9" ht="14.55" customHeight="1">
      <c r="A12" s="1"/>
      <c r="B12" s="263" t="s">
        <v>12</v>
      </c>
      <c r="C12" s="58">
        <v>5</v>
      </c>
      <c r="D12" s="264">
        <v>4242265655.5110002</v>
      </c>
      <c r="E12" s="264">
        <v>4363537883.0306997</v>
      </c>
      <c r="F12" s="264">
        <v>339381252.44090003</v>
      </c>
    </row>
    <row r="13" spans="1:9" ht="14.55" customHeight="1">
      <c r="A13" s="1"/>
      <c r="B13" s="62" t="s">
        <v>13</v>
      </c>
      <c r="C13" s="58">
        <v>6</v>
      </c>
      <c r="D13" s="262">
        <v>173564673.46799999</v>
      </c>
      <c r="E13" s="262">
        <v>162462684.32249999</v>
      </c>
      <c r="F13" s="262">
        <v>13885173.877499999</v>
      </c>
    </row>
    <row r="14" spans="1:9" ht="14.55" customHeight="1">
      <c r="A14" s="1"/>
      <c r="B14" s="263" t="s">
        <v>8</v>
      </c>
      <c r="C14" s="58">
        <v>7</v>
      </c>
      <c r="D14" s="264">
        <v>51214722.667999998</v>
      </c>
      <c r="E14" s="264">
        <v>48549330.836999997</v>
      </c>
      <c r="F14" s="264">
        <v>4097177.8133999999</v>
      </c>
    </row>
    <row r="15" spans="1:9" ht="14.25" customHeight="1">
      <c r="A15" s="1"/>
      <c r="B15" s="263" t="s">
        <v>14</v>
      </c>
      <c r="C15" s="58">
        <v>8</v>
      </c>
      <c r="D15" s="264"/>
      <c r="E15" s="264"/>
      <c r="F15" s="264"/>
    </row>
    <row r="16" spans="1:9" ht="14.55" customHeight="1">
      <c r="A16" s="1"/>
      <c r="B16" s="265" t="s">
        <v>15</v>
      </c>
      <c r="C16" s="58" t="s">
        <v>684</v>
      </c>
      <c r="D16" s="264">
        <v>5277162.3513000002</v>
      </c>
      <c r="E16" s="264">
        <v>22912241.640000001</v>
      </c>
      <c r="F16" s="264">
        <v>422172.98810000002</v>
      </c>
    </row>
    <row r="17" spans="1:6" ht="14.55" customHeight="1">
      <c r="A17" s="1"/>
      <c r="B17" s="263" t="s">
        <v>16</v>
      </c>
      <c r="C17" s="58" t="s">
        <v>685</v>
      </c>
      <c r="D17" s="264">
        <v>47335992.663800001</v>
      </c>
      <c r="E17" s="264">
        <v>52625725.486299999</v>
      </c>
      <c r="F17" s="264">
        <v>3786879.4131</v>
      </c>
    </row>
    <row r="18" spans="1:6" ht="14.55" customHeight="1">
      <c r="A18" s="1"/>
      <c r="B18" s="263" t="s">
        <v>17</v>
      </c>
      <c r="C18" s="58">
        <v>9</v>
      </c>
      <c r="D18" s="264">
        <v>69736795.784899995</v>
      </c>
      <c r="E18" s="264">
        <v>38375386.359200001</v>
      </c>
      <c r="F18" s="264">
        <v>5578943.6628</v>
      </c>
    </row>
    <row r="19" spans="1:6" ht="14.55" customHeight="1">
      <c r="A19" s="1"/>
      <c r="B19" s="62" t="s">
        <v>19</v>
      </c>
      <c r="C19" s="58">
        <v>15</v>
      </c>
      <c r="D19" s="262"/>
      <c r="E19" s="262"/>
      <c r="F19" s="262"/>
    </row>
    <row r="20" spans="1:6" ht="14.55" customHeight="1">
      <c r="A20" s="1"/>
      <c r="B20" s="62" t="s">
        <v>20</v>
      </c>
      <c r="C20" s="58">
        <v>16</v>
      </c>
      <c r="D20" s="262">
        <v>56440340.486000001</v>
      </c>
      <c r="E20" s="262">
        <v>58789408.163999997</v>
      </c>
      <c r="F20" s="262">
        <v>4515227.2389000002</v>
      </c>
    </row>
    <row r="21" spans="1:6" ht="14.55" customHeight="1">
      <c r="A21" s="1"/>
      <c r="B21" s="263" t="s">
        <v>21</v>
      </c>
      <c r="C21" s="58">
        <v>17</v>
      </c>
      <c r="D21" s="264">
        <v>56440340.490000002</v>
      </c>
      <c r="E21" s="264">
        <v>58789408.163999997</v>
      </c>
      <c r="F21" s="264">
        <v>4515227.2391999997</v>
      </c>
    </row>
    <row r="22" spans="1:6" ht="14.55" customHeight="1">
      <c r="A22" s="1"/>
      <c r="B22" s="263" t="s">
        <v>22</v>
      </c>
      <c r="C22" s="58">
        <v>18</v>
      </c>
      <c r="D22" s="264"/>
      <c r="E22" s="264"/>
      <c r="F22" s="264"/>
    </row>
    <row r="23" spans="1:6" ht="14.55" customHeight="1">
      <c r="A23" s="1"/>
      <c r="B23" s="263" t="s">
        <v>23</v>
      </c>
      <c r="C23" s="58">
        <v>19</v>
      </c>
      <c r="D23" s="264"/>
      <c r="E23" s="264"/>
      <c r="F23" s="264"/>
    </row>
    <row r="24" spans="1:6" ht="14.55" customHeight="1">
      <c r="A24" s="1"/>
      <c r="B24" s="263" t="s">
        <v>24</v>
      </c>
      <c r="C24" s="58" t="s">
        <v>686</v>
      </c>
      <c r="D24" s="264"/>
      <c r="E24" s="264"/>
      <c r="F24" s="264"/>
    </row>
    <row r="25" spans="1:6" ht="14.55" customHeight="1">
      <c r="A25" s="1"/>
      <c r="B25" s="62" t="s">
        <v>25</v>
      </c>
      <c r="C25" s="58">
        <v>20</v>
      </c>
      <c r="D25" s="262">
        <v>48618866.435000002</v>
      </c>
      <c r="E25" s="262">
        <v>11356809.32</v>
      </c>
      <c r="F25" s="262">
        <v>3889509.3147999998</v>
      </c>
    </row>
    <row r="26" spans="1:6" ht="14.55" customHeight="1">
      <c r="A26" s="1"/>
      <c r="B26" s="263" t="s">
        <v>8</v>
      </c>
      <c r="C26" s="58">
        <v>21</v>
      </c>
      <c r="D26" s="264">
        <v>48618866.435000002</v>
      </c>
      <c r="E26" s="264">
        <v>11356809.32</v>
      </c>
      <c r="F26" s="264">
        <v>3889509.3147999998</v>
      </c>
    </row>
    <row r="27" spans="1:6" ht="14.55" customHeight="1">
      <c r="A27" s="1"/>
      <c r="B27" s="263" t="s">
        <v>26</v>
      </c>
      <c r="C27" s="58">
        <v>22</v>
      </c>
      <c r="D27" s="264"/>
      <c r="E27" s="264"/>
      <c r="F27" s="264"/>
    </row>
    <row r="28" spans="1:6" ht="14.55" customHeight="1">
      <c r="A28" s="1"/>
      <c r="B28" s="62" t="s">
        <v>27</v>
      </c>
      <c r="C28" s="58" t="s">
        <v>687</v>
      </c>
      <c r="D28" s="262"/>
      <c r="E28" s="262"/>
      <c r="F28" s="262"/>
    </row>
    <row r="29" spans="1:6" ht="14.55" customHeight="1">
      <c r="A29" s="1"/>
      <c r="B29" s="97" t="s">
        <v>28</v>
      </c>
      <c r="C29" s="63">
        <v>23</v>
      </c>
      <c r="D29" s="262">
        <v>1221509455.7275</v>
      </c>
      <c r="E29" s="262">
        <v>1221509455.7275</v>
      </c>
      <c r="F29" s="262">
        <v>97720756.458199993</v>
      </c>
    </row>
    <row r="30" spans="1:6" ht="14.55" customHeight="1">
      <c r="A30" s="1"/>
      <c r="B30" s="266" t="s">
        <v>29</v>
      </c>
      <c r="C30" s="58" t="s">
        <v>688</v>
      </c>
      <c r="D30" s="264"/>
      <c r="E30" s="264"/>
      <c r="F30" s="264"/>
    </row>
    <row r="31" spans="1:6" ht="14.55" customHeight="1">
      <c r="A31" s="1"/>
      <c r="B31" s="266" t="s">
        <v>30</v>
      </c>
      <c r="C31" s="58" t="s">
        <v>689</v>
      </c>
      <c r="D31" s="264">
        <v>1221509455.7275</v>
      </c>
      <c r="E31" s="264">
        <v>1221509455.7275</v>
      </c>
      <c r="F31" s="264">
        <v>97720756.458199993</v>
      </c>
    </row>
    <row r="32" spans="1:6" ht="14.55" customHeight="1">
      <c r="A32" s="1"/>
      <c r="B32" s="266" t="s">
        <v>31</v>
      </c>
      <c r="C32" s="58" t="s">
        <v>690</v>
      </c>
      <c r="D32" s="264"/>
      <c r="E32" s="264"/>
      <c r="F32" s="264"/>
    </row>
    <row r="33" spans="1:6" ht="14.55" customHeight="1">
      <c r="A33" s="1"/>
      <c r="B33" s="97" t="s">
        <v>632</v>
      </c>
      <c r="C33" s="63">
        <v>24</v>
      </c>
      <c r="D33" s="262">
        <v>17295400.399999999</v>
      </c>
      <c r="E33" s="262">
        <v>430256057.05000001</v>
      </c>
      <c r="F33" s="262">
        <v>1383632.0319999999</v>
      </c>
    </row>
    <row r="34" spans="1:6" ht="14.55" customHeight="1">
      <c r="A34" s="1"/>
      <c r="B34" s="62" t="s">
        <v>32</v>
      </c>
      <c r="C34" s="64">
        <v>29</v>
      </c>
      <c r="D34" s="267">
        <v>8248917092.1955996</v>
      </c>
      <c r="E34" s="267">
        <v>8734109841.7175007</v>
      </c>
      <c r="F34" s="267">
        <v>659913367.37559998</v>
      </c>
    </row>
    <row r="36" spans="1:6" ht="33.450000000000003" customHeight="1">
      <c r="B36" s="427" t="s">
        <v>1489</v>
      </c>
      <c r="C36" s="428"/>
      <c r="D36" s="428"/>
      <c r="E36" s="428"/>
      <c r="F36" s="429"/>
    </row>
  </sheetData>
  <mergeCells count="3">
    <mergeCell ref="D4:E4"/>
    <mergeCell ref="B2:F2"/>
    <mergeCell ref="B36:F36"/>
  </mergeCells>
  <pageMargins left="0.70866141732283472" right="0.70866141732283472" top="0.74803149606299213" bottom="0.74803149606299213" header="0.31496062992125984" footer="0.31496062992125984"/>
  <pageSetup paperSize="9" scale="62" orientation="portrait" r:id="rId1"/>
  <headerFooter>
    <oddHeader>&amp;CEN
Annex I</oddHeader>
    <oddFooter>&amp;C&amp;"Calibri"&amp;11&amp;K000000&amp;P_x000D_&amp;1#&amp;"Calibri"&amp;10&amp;K000000 Internal Information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5">
    <pageSetUpPr fitToPage="1"/>
  </sheetPr>
  <dimension ref="A1:D15"/>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C6" sqref="C6"/>
    </sheetView>
  </sheetViews>
  <sheetFormatPr defaultColWidth="9.21875" defaultRowHeight="14.4"/>
  <cols>
    <col min="1" max="1" width="2.5546875" style="36" customWidth="1"/>
    <col min="2" max="2" width="74.44140625" style="36" customWidth="1"/>
    <col min="3" max="3" width="7.5546875" style="36" customWidth="1"/>
    <col min="4" max="4" width="43.21875" style="36" customWidth="1"/>
    <col min="5" max="16384" width="9.21875" style="36"/>
  </cols>
  <sheetData>
    <row r="1" spans="1:4" ht="10.199999999999999" customHeight="1">
      <c r="B1" s="47"/>
      <c r="D1" s="47"/>
    </row>
    <row r="2" spans="1:4" ht="28.05" customHeight="1">
      <c r="B2" s="441" t="s">
        <v>661</v>
      </c>
      <c r="C2" s="442"/>
      <c r="D2" s="442"/>
    </row>
    <row r="3" spans="1:4" ht="14.55" customHeight="1">
      <c r="B3" s="168"/>
    </row>
    <row r="5" spans="1:4">
      <c r="A5" s="24"/>
      <c r="B5" s="24"/>
      <c r="C5" s="24"/>
      <c r="D5" s="145" t="s">
        <v>123</v>
      </c>
    </row>
    <row r="6" spans="1:4">
      <c r="B6" s="24"/>
      <c r="C6" s="68" t="s">
        <v>0</v>
      </c>
      <c r="D6" s="68" t="s">
        <v>4</v>
      </c>
    </row>
    <row r="7" spans="1:4">
      <c r="B7" s="144" t="s">
        <v>307</v>
      </c>
      <c r="C7" s="68">
        <v>1</v>
      </c>
      <c r="D7" s="346">
        <v>4363537883.0235996</v>
      </c>
    </row>
    <row r="8" spans="1:4">
      <c r="B8" s="350" t="s">
        <v>308</v>
      </c>
      <c r="C8" s="68">
        <v>2</v>
      </c>
      <c r="D8" s="230">
        <v>50973539.395199999</v>
      </c>
    </row>
    <row r="9" spans="1:4">
      <c r="B9" s="350" t="s">
        <v>309</v>
      </c>
      <c r="C9" s="68">
        <v>3</v>
      </c>
      <c r="D9" s="230">
        <v>-172245766.96450001</v>
      </c>
    </row>
    <row r="10" spans="1:4">
      <c r="B10" s="350" t="s">
        <v>310</v>
      </c>
      <c r="C10" s="68">
        <v>4</v>
      </c>
      <c r="D10" s="230">
        <v>0</v>
      </c>
    </row>
    <row r="11" spans="1:4">
      <c r="B11" s="350" t="s">
        <v>311</v>
      </c>
      <c r="C11" s="68">
        <v>5</v>
      </c>
      <c r="D11" s="230">
        <v>0</v>
      </c>
    </row>
    <row r="12" spans="1:4">
      <c r="B12" s="350" t="s">
        <v>312</v>
      </c>
      <c r="C12" s="68">
        <v>6</v>
      </c>
      <c r="D12" s="230">
        <v>0</v>
      </c>
    </row>
    <row r="13" spans="1:4">
      <c r="B13" s="350" t="s">
        <v>313</v>
      </c>
      <c r="C13" s="68">
        <v>7</v>
      </c>
      <c r="D13" s="230">
        <v>0</v>
      </c>
    </row>
    <row r="14" spans="1:4">
      <c r="B14" s="350" t="s">
        <v>314</v>
      </c>
      <c r="C14" s="68">
        <v>8</v>
      </c>
      <c r="D14" s="230">
        <v>0</v>
      </c>
    </row>
    <row r="15" spans="1:4">
      <c r="B15" s="144" t="s">
        <v>315</v>
      </c>
      <c r="C15" s="68">
        <v>9</v>
      </c>
      <c r="D15" s="346">
        <v>4242265655.4542999</v>
      </c>
    </row>
  </sheetData>
  <mergeCells count="1">
    <mergeCell ref="B2:D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 Internal Information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546875" defaultRowHeight="14.4"/>
  <cols>
    <col min="1" max="1" width="2.5546875" style="36" customWidth="1"/>
    <col min="2" max="2" width="25.77734375" style="36" customWidth="1"/>
    <col min="3" max="3" width="7.5546875" style="36" customWidth="1"/>
    <col min="4" max="9" width="20.21875" style="36" customWidth="1"/>
    <col min="10" max="16384" width="11.5546875" style="36"/>
  </cols>
  <sheetData>
    <row r="1" spans="1:9" ht="10.199999999999999" customHeight="1"/>
    <row r="2" spans="1:9" ht="28.05" customHeight="1">
      <c r="B2" s="507" t="s">
        <v>1446</v>
      </c>
      <c r="C2" s="507"/>
      <c r="D2" s="507"/>
      <c r="E2" s="507"/>
      <c r="F2" s="507"/>
      <c r="G2" s="507"/>
      <c r="H2" s="507"/>
      <c r="I2" s="507"/>
    </row>
    <row r="3" spans="1:9" ht="14.55" customHeight="1">
      <c r="B3" s="168" t="s">
        <v>1</v>
      </c>
      <c r="C3" s="7"/>
      <c r="D3" s="7"/>
      <c r="E3" s="7"/>
      <c r="F3" s="7"/>
      <c r="G3" s="7"/>
      <c r="H3" s="7"/>
    </row>
    <row r="4" spans="1:9" ht="14.55" customHeight="1">
      <c r="B4" s="505" t="s">
        <v>773</v>
      </c>
      <c r="C4" s="506"/>
      <c r="D4" s="199"/>
      <c r="E4" s="200"/>
      <c r="F4" s="200"/>
      <c r="G4" s="200"/>
      <c r="H4" s="200"/>
      <c r="I4" s="200"/>
    </row>
    <row r="5" spans="1:9" ht="18.75" customHeight="1">
      <c r="B5" s="22"/>
      <c r="C5" s="22"/>
      <c r="D5" s="23"/>
      <c r="E5" s="23"/>
      <c r="F5" s="23"/>
      <c r="G5" s="23"/>
      <c r="H5" s="23"/>
    </row>
    <row r="6" spans="1:9" ht="45" customHeight="1">
      <c r="D6" s="512" t="s">
        <v>316</v>
      </c>
      <c r="E6" s="513"/>
      <c r="F6" s="514" t="s">
        <v>317</v>
      </c>
      <c r="G6" s="516" t="s">
        <v>318</v>
      </c>
      <c r="H6" s="514" t="s">
        <v>319</v>
      </c>
      <c r="I6" s="516" t="s">
        <v>320</v>
      </c>
    </row>
    <row r="7" spans="1:9" ht="45" customHeight="1">
      <c r="B7" s="46" t="s">
        <v>265</v>
      </c>
      <c r="D7" s="80"/>
      <c r="E7" s="81" t="s">
        <v>321</v>
      </c>
      <c r="F7" s="515"/>
      <c r="G7" s="517"/>
      <c r="H7" s="515"/>
      <c r="I7" s="517"/>
    </row>
    <row r="8" spans="1:9" s="22" customFormat="1" ht="15" customHeight="1">
      <c r="A8" s="36"/>
      <c r="B8" s="178" t="s">
        <v>266</v>
      </c>
      <c r="C8" s="68" t="s">
        <v>0</v>
      </c>
      <c r="D8" s="79" t="s">
        <v>6</v>
      </c>
      <c r="E8" s="79" t="s">
        <v>33</v>
      </c>
      <c r="F8" s="79" t="s">
        <v>34</v>
      </c>
      <c r="G8" s="79" t="s">
        <v>71</v>
      </c>
      <c r="H8" s="79" t="s">
        <v>72</v>
      </c>
      <c r="I8" s="79" t="s">
        <v>73</v>
      </c>
    </row>
    <row r="9" spans="1:9" s="22" customFormat="1">
      <c r="A9" s="36"/>
      <c r="B9" s="175" t="s">
        <v>218</v>
      </c>
      <c r="C9" s="66" t="s">
        <v>720</v>
      </c>
      <c r="D9" s="230"/>
      <c r="E9" s="230"/>
      <c r="F9" s="229"/>
      <c r="G9" s="229"/>
      <c r="H9" s="229"/>
      <c r="I9" s="229"/>
    </row>
    <row r="10" spans="1:9">
      <c r="B10" s="176" t="s">
        <v>274</v>
      </c>
      <c r="C10" s="66" t="s">
        <v>721</v>
      </c>
      <c r="D10" s="230"/>
      <c r="E10" s="230"/>
      <c r="F10" s="229"/>
      <c r="G10" s="229"/>
      <c r="H10" s="229"/>
      <c r="I10" s="229"/>
    </row>
    <row r="11" spans="1:9">
      <c r="B11" s="176" t="s">
        <v>275</v>
      </c>
      <c r="C11" s="66" t="s">
        <v>722</v>
      </c>
      <c r="D11" s="230"/>
      <c r="E11" s="230"/>
      <c r="F11" s="229"/>
      <c r="G11" s="229"/>
      <c r="H11" s="229"/>
      <c r="I11" s="229"/>
    </row>
    <row r="12" spans="1:9">
      <c r="B12" s="175" t="s">
        <v>219</v>
      </c>
      <c r="C12" s="66" t="s">
        <v>723</v>
      </c>
      <c r="D12" s="230"/>
      <c r="E12" s="230"/>
      <c r="F12" s="229"/>
      <c r="G12" s="229"/>
      <c r="H12" s="229"/>
      <c r="I12" s="229"/>
    </row>
    <row r="13" spans="1:9">
      <c r="B13" s="175" t="s">
        <v>220</v>
      </c>
      <c r="C13" s="66" t="s">
        <v>724</v>
      </c>
      <c r="D13" s="230"/>
      <c r="E13" s="230"/>
      <c r="F13" s="229"/>
      <c r="G13" s="229"/>
      <c r="H13" s="229"/>
      <c r="I13" s="229"/>
    </row>
    <row r="14" spans="1:9">
      <c r="B14" s="175" t="s">
        <v>221</v>
      </c>
      <c r="C14" s="66" t="s">
        <v>725</v>
      </c>
      <c r="D14" s="230"/>
      <c r="E14" s="230"/>
      <c r="F14" s="229"/>
      <c r="G14" s="229"/>
      <c r="H14" s="229"/>
      <c r="I14" s="229"/>
    </row>
    <row r="15" spans="1:9">
      <c r="B15" s="175" t="s">
        <v>222</v>
      </c>
      <c r="C15" s="66" t="s">
        <v>726</v>
      </c>
      <c r="D15" s="230"/>
      <c r="E15" s="230"/>
      <c r="F15" s="229"/>
      <c r="G15" s="229"/>
      <c r="H15" s="229"/>
      <c r="I15" s="229"/>
    </row>
    <row r="16" spans="1:9">
      <c r="B16" s="176" t="s">
        <v>276</v>
      </c>
      <c r="C16" s="66" t="s">
        <v>727</v>
      </c>
      <c r="D16" s="230"/>
      <c r="E16" s="230"/>
      <c r="F16" s="229"/>
      <c r="G16" s="229"/>
      <c r="H16" s="229"/>
      <c r="I16" s="229"/>
    </row>
    <row r="17" spans="2:9">
      <c r="B17" s="176" t="s">
        <v>277</v>
      </c>
      <c r="C17" s="66" t="s">
        <v>728</v>
      </c>
      <c r="D17" s="230"/>
      <c r="E17" s="230"/>
      <c r="F17" s="229"/>
      <c r="G17" s="229"/>
      <c r="H17" s="229"/>
      <c r="I17" s="229"/>
    </row>
    <row r="18" spans="2:9">
      <c r="B18" s="175" t="s">
        <v>223</v>
      </c>
      <c r="C18" s="66" t="s">
        <v>729</v>
      </c>
      <c r="D18" s="230"/>
      <c r="E18" s="230"/>
      <c r="F18" s="229"/>
      <c r="G18" s="229"/>
      <c r="H18" s="229"/>
      <c r="I18" s="229"/>
    </row>
    <row r="19" spans="2:9">
      <c r="B19" s="176" t="s">
        <v>278</v>
      </c>
      <c r="C19" s="66" t="s">
        <v>730</v>
      </c>
      <c r="D19" s="230"/>
      <c r="E19" s="230"/>
      <c r="F19" s="229"/>
      <c r="G19" s="229"/>
      <c r="H19" s="229"/>
      <c r="I19" s="229"/>
    </row>
    <row r="20" spans="2:9">
      <c r="B20" s="176" t="s">
        <v>279</v>
      </c>
      <c r="C20" s="66" t="s">
        <v>731</v>
      </c>
      <c r="D20" s="230"/>
      <c r="E20" s="230"/>
      <c r="F20" s="229"/>
      <c r="G20" s="229"/>
      <c r="H20" s="229"/>
      <c r="I20" s="229"/>
    </row>
    <row r="21" spans="2:9">
      <c r="B21" s="175" t="s">
        <v>224</v>
      </c>
      <c r="C21" s="66" t="s">
        <v>732</v>
      </c>
      <c r="D21" s="230"/>
      <c r="E21" s="230"/>
      <c r="F21" s="229"/>
      <c r="G21" s="229"/>
      <c r="H21" s="229"/>
      <c r="I21" s="229"/>
    </row>
    <row r="22" spans="2:9">
      <c r="B22" s="176" t="s">
        <v>280</v>
      </c>
      <c r="C22" s="66" t="s">
        <v>733</v>
      </c>
      <c r="D22" s="230"/>
      <c r="E22" s="230"/>
      <c r="F22" s="229"/>
      <c r="G22" s="229"/>
      <c r="H22" s="229"/>
      <c r="I22" s="229"/>
    </row>
    <row r="23" spans="2:9">
      <c r="B23" s="177" t="s">
        <v>281</v>
      </c>
      <c r="C23" s="66" t="s">
        <v>734</v>
      </c>
      <c r="D23" s="230"/>
      <c r="E23" s="230"/>
      <c r="F23" s="229"/>
      <c r="G23" s="229"/>
      <c r="H23" s="229"/>
      <c r="I23" s="229"/>
    </row>
    <row r="24" spans="2:9">
      <c r="B24" s="176" t="s">
        <v>282</v>
      </c>
      <c r="C24" s="66" t="s">
        <v>735</v>
      </c>
      <c r="D24" s="230"/>
      <c r="E24" s="230"/>
      <c r="F24" s="229"/>
      <c r="G24" s="229"/>
      <c r="H24" s="229"/>
      <c r="I24" s="229"/>
    </row>
    <row r="25" spans="2:9">
      <c r="B25" s="175" t="s">
        <v>225</v>
      </c>
      <c r="C25" s="66" t="s">
        <v>736</v>
      </c>
      <c r="D25" s="230"/>
      <c r="E25" s="230"/>
      <c r="F25" s="229"/>
      <c r="G25" s="229"/>
      <c r="H25" s="229"/>
      <c r="I25" s="229"/>
    </row>
    <row r="27" spans="2:9">
      <c r="B27" s="136"/>
    </row>
  </sheetData>
  <mergeCells count="7">
    <mergeCell ref="B4:C4"/>
    <mergeCell ref="B2:I2"/>
    <mergeCell ref="D6:E6"/>
    <mergeCell ref="F6:F7"/>
    <mergeCell ref="G6:G7"/>
    <mergeCell ref="H6:H7"/>
    <mergeCell ref="I6:I7"/>
  </mergeCells>
  <phoneticPr fontId="48"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546875" defaultRowHeight="14.4"/>
  <cols>
    <col min="1" max="1" width="2.5546875" style="36" customWidth="1"/>
    <col min="2" max="2" width="25.77734375" style="36" customWidth="1"/>
    <col min="3" max="3" width="7.5546875" style="36" customWidth="1"/>
    <col min="4" max="9" width="20.21875" style="36" customWidth="1"/>
    <col min="10" max="16384" width="11.5546875" style="36"/>
  </cols>
  <sheetData>
    <row r="1" spans="1:9" ht="10.199999999999999" customHeight="1"/>
    <row r="2" spans="1:9" ht="28.05" customHeight="1">
      <c r="B2" s="507" t="s">
        <v>1428</v>
      </c>
      <c r="C2" s="507"/>
      <c r="D2" s="507"/>
      <c r="E2" s="507"/>
      <c r="F2" s="507"/>
      <c r="G2" s="507"/>
      <c r="H2" s="507"/>
      <c r="I2" s="507"/>
    </row>
    <row r="3" spans="1:9" ht="14.55" customHeight="1">
      <c r="B3" s="168" t="s">
        <v>1</v>
      </c>
      <c r="C3" s="7"/>
      <c r="D3" s="7"/>
      <c r="E3" s="7"/>
      <c r="F3" s="7"/>
      <c r="G3" s="7"/>
      <c r="H3" s="7"/>
    </row>
    <row r="4" spans="1:9" ht="14.55" customHeight="1">
      <c r="B4" s="505" t="s">
        <v>773</v>
      </c>
      <c r="C4" s="506"/>
      <c r="D4" s="199"/>
      <c r="E4" s="200"/>
      <c r="F4" s="200"/>
      <c r="G4" s="200"/>
      <c r="H4" s="200"/>
      <c r="I4" s="200"/>
    </row>
    <row r="5" spans="1:9" ht="18.75" customHeight="1">
      <c r="B5" s="22"/>
      <c r="C5" s="22"/>
      <c r="D5" s="23"/>
      <c r="E5" s="23"/>
      <c r="F5" s="23"/>
      <c r="G5" s="23"/>
      <c r="H5" s="23"/>
    </row>
    <row r="6" spans="1:9" ht="45" customHeight="1">
      <c r="D6" s="512" t="s">
        <v>316</v>
      </c>
      <c r="E6" s="513"/>
      <c r="F6" s="514" t="s">
        <v>317</v>
      </c>
      <c r="G6" s="516" t="s">
        <v>318</v>
      </c>
      <c r="H6" s="514" t="s">
        <v>319</v>
      </c>
      <c r="I6" s="516" t="s">
        <v>320</v>
      </c>
    </row>
    <row r="7" spans="1:9" ht="45" customHeight="1">
      <c r="B7" s="46" t="s">
        <v>1421</v>
      </c>
      <c r="D7" s="248"/>
      <c r="E7" s="81" t="s">
        <v>321</v>
      </c>
      <c r="F7" s="515"/>
      <c r="G7" s="517"/>
      <c r="H7" s="515"/>
      <c r="I7" s="517"/>
    </row>
    <row r="8" spans="1:9" s="22" customFormat="1" ht="15" customHeight="1">
      <c r="A8" s="36"/>
      <c r="B8" s="178" t="s">
        <v>266</v>
      </c>
      <c r="C8" s="68" t="s">
        <v>0</v>
      </c>
      <c r="D8" s="79" t="s">
        <v>6</v>
      </c>
      <c r="E8" s="79" t="s">
        <v>33</v>
      </c>
      <c r="F8" s="79" t="s">
        <v>34</v>
      </c>
      <c r="G8" s="79" t="s">
        <v>71</v>
      </c>
      <c r="H8" s="79" t="s">
        <v>72</v>
      </c>
      <c r="I8" s="79" t="s">
        <v>73</v>
      </c>
    </row>
    <row r="9" spans="1:9" s="22" customFormat="1">
      <c r="A9" s="36"/>
      <c r="B9" s="175" t="s">
        <v>218</v>
      </c>
      <c r="C9" s="66" t="s">
        <v>1429</v>
      </c>
      <c r="D9" s="230"/>
      <c r="E9" s="230"/>
      <c r="F9" s="229"/>
      <c r="G9" s="229"/>
      <c r="H9" s="229"/>
      <c r="I9" s="229"/>
    </row>
    <row r="10" spans="1:9">
      <c r="B10" s="176" t="s">
        <v>274</v>
      </c>
      <c r="C10" s="66" t="s">
        <v>1430</v>
      </c>
      <c r="D10" s="230"/>
      <c r="E10" s="230"/>
      <c r="F10" s="229"/>
      <c r="G10" s="229"/>
      <c r="H10" s="229"/>
      <c r="I10" s="229"/>
    </row>
    <row r="11" spans="1:9">
      <c r="B11" s="176" t="s">
        <v>275</v>
      </c>
      <c r="C11" s="66" t="s">
        <v>1431</v>
      </c>
      <c r="D11" s="230"/>
      <c r="E11" s="230"/>
      <c r="F11" s="229"/>
      <c r="G11" s="229"/>
      <c r="H11" s="229"/>
      <c r="I11" s="229"/>
    </row>
    <row r="12" spans="1:9">
      <c r="B12" s="175" t="s">
        <v>219</v>
      </c>
      <c r="C12" s="66" t="s">
        <v>1432</v>
      </c>
      <c r="D12" s="230"/>
      <c r="E12" s="230"/>
      <c r="F12" s="229"/>
      <c r="G12" s="229"/>
      <c r="H12" s="229"/>
      <c r="I12" s="229"/>
    </row>
    <row r="13" spans="1:9">
      <c r="B13" s="175" t="s">
        <v>220</v>
      </c>
      <c r="C13" s="66" t="s">
        <v>1433</v>
      </c>
      <c r="D13" s="230"/>
      <c r="E13" s="230"/>
      <c r="F13" s="229"/>
      <c r="G13" s="229"/>
      <c r="H13" s="229"/>
      <c r="I13" s="229"/>
    </row>
    <row r="14" spans="1:9">
      <c r="B14" s="175" t="s">
        <v>221</v>
      </c>
      <c r="C14" s="66" t="s">
        <v>1434</v>
      </c>
      <c r="D14" s="230"/>
      <c r="E14" s="230"/>
      <c r="F14" s="229"/>
      <c r="G14" s="229"/>
      <c r="H14" s="229"/>
      <c r="I14" s="229"/>
    </row>
    <row r="15" spans="1:9">
      <c r="B15" s="175" t="s">
        <v>222</v>
      </c>
      <c r="C15" s="66" t="s">
        <v>1435</v>
      </c>
      <c r="D15" s="230"/>
      <c r="E15" s="230"/>
      <c r="F15" s="229"/>
      <c r="G15" s="229"/>
      <c r="H15" s="229"/>
      <c r="I15" s="229"/>
    </row>
    <row r="16" spans="1:9">
      <c r="B16" s="176" t="s">
        <v>276</v>
      </c>
      <c r="C16" s="66" t="s">
        <v>1436</v>
      </c>
      <c r="D16" s="230"/>
      <c r="E16" s="230"/>
      <c r="F16" s="229"/>
      <c r="G16" s="229"/>
      <c r="H16" s="229"/>
      <c r="I16" s="229"/>
    </row>
    <row r="17" spans="2:9">
      <c r="B17" s="176" t="s">
        <v>277</v>
      </c>
      <c r="C17" s="66" t="s">
        <v>1437</v>
      </c>
      <c r="D17" s="230"/>
      <c r="E17" s="230"/>
      <c r="F17" s="229"/>
      <c r="G17" s="229"/>
      <c r="H17" s="229"/>
      <c r="I17" s="229"/>
    </row>
    <row r="18" spans="2:9">
      <c r="B18" s="175" t="s">
        <v>223</v>
      </c>
      <c r="C18" s="66" t="s">
        <v>1438</v>
      </c>
      <c r="D18" s="230"/>
      <c r="E18" s="230"/>
      <c r="F18" s="229"/>
      <c r="G18" s="229"/>
      <c r="H18" s="229"/>
      <c r="I18" s="229"/>
    </row>
    <row r="19" spans="2:9">
      <c r="B19" s="176" t="s">
        <v>278</v>
      </c>
      <c r="C19" s="66" t="s">
        <v>1439</v>
      </c>
      <c r="D19" s="230"/>
      <c r="E19" s="230"/>
      <c r="F19" s="229"/>
      <c r="G19" s="229"/>
      <c r="H19" s="229"/>
      <c r="I19" s="229"/>
    </row>
    <row r="20" spans="2:9">
      <c r="B20" s="176" t="s">
        <v>279</v>
      </c>
      <c r="C20" s="66" t="s">
        <v>1440</v>
      </c>
      <c r="D20" s="230"/>
      <c r="E20" s="230"/>
      <c r="F20" s="229"/>
      <c r="G20" s="229"/>
      <c r="H20" s="229"/>
      <c r="I20" s="229"/>
    </row>
    <row r="21" spans="2:9">
      <c r="B21" s="175" t="s">
        <v>224</v>
      </c>
      <c r="C21" s="66" t="s">
        <v>1441</v>
      </c>
      <c r="D21" s="230"/>
      <c r="E21" s="230"/>
      <c r="F21" s="229"/>
      <c r="G21" s="229"/>
      <c r="H21" s="229"/>
      <c r="I21" s="229"/>
    </row>
    <row r="22" spans="2:9">
      <c r="B22" s="176" t="s">
        <v>280</v>
      </c>
      <c r="C22" s="66" t="s">
        <v>1442</v>
      </c>
      <c r="D22" s="230"/>
      <c r="E22" s="230"/>
      <c r="F22" s="229"/>
      <c r="G22" s="229"/>
      <c r="H22" s="229"/>
      <c r="I22" s="229"/>
    </row>
    <row r="23" spans="2:9">
      <c r="B23" s="177" t="s">
        <v>281</v>
      </c>
      <c r="C23" s="66" t="s">
        <v>1443</v>
      </c>
      <c r="D23" s="230"/>
      <c r="E23" s="230"/>
      <c r="F23" s="229"/>
      <c r="G23" s="229"/>
      <c r="H23" s="229"/>
      <c r="I23" s="229"/>
    </row>
    <row r="24" spans="2:9">
      <c r="B24" s="176" t="s">
        <v>282</v>
      </c>
      <c r="C24" s="66" t="s">
        <v>1444</v>
      </c>
      <c r="D24" s="230"/>
      <c r="E24" s="230"/>
      <c r="F24" s="229"/>
      <c r="G24" s="229"/>
      <c r="H24" s="229"/>
      <c r="I24" s="229"/>
    </row>
    <row r="25" spans="2:9">
      <c r="B25" s="175" t="s">
        <v>225</v>
      </c>
      <c r="C25" s="66" t="s">
        <v>1445</v>
      </c>
      <c r="D25" s="230"/>
      <c r="E25" s="230"/>
      <c r="F25" s="229"/>
      <c r="G25" s="229"/>
      <c r="H25" s="229"/>
      <c r="I25" s="229"/>
    </row>
    <row r="27" spans="2:9">
      <c r="B27" s="136"/>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pageSetUpPr fitToPage="1"/>
  </sheetPr>
  <dimension ref="A1:L39"/>
  <sheetViews>
    <sheetView showGridLines="0" showRowColHeaders="0" zoomScale="74" zoomScaleNormal="74" zoomScalePageLayoutView="90" workbookViewId="0">
      <pane xSplit="3" ySplit="6" topLeftCell="D7" activePane="bottomRight" state="frozen"/>
      <selection activeCell="B2" sqref="B2:I2"/>
      <selection pane="topRight" activeCell="B2" sqref="B2:I2"/>
      <selection pane="bottomLeft" activeCell="B2" sqref="B2:I2"/>
      <selection pane="bottomRight" activeCell="H25" sqref="H25"/>
    </sheetView>
  </sheetViews>
  <sheetFormatPr defaultColWidth="9.21875" defaultRowHeight="14.4"/>
  <cols>
    <col min="1" max="1" width="2.5546875" style="53" customWidth="1"/>
    <col min="2" max="2" width="58.44140625" style="36" customWidth="1"/>
    <col min="3" max="3" width="7.5546875" style="53" customWidth="1"/>
    <col min="4" max="11" width="18.5546875" style="36" customWidth="1"/>
    <col min="12" max="16384" width="9.21875" style="36"/>
  </cols>
  <sheetData>
    <row r="1" spans="1:12" ht="10.199999999999999" customHeight="1">
      <c r="B1" s="53"/>
      <c r="C1" s="133"/>
    </row>
    <row r="2" spans="1:12" ht="28.05" customHeight="1">
      <c r="A2" s="2"/>
      <c r="B2" s="441" t="s">
        <v>654</v>
      </c>
      <c r="C2" s="442"/>
      <c r="D2" s="442"/>
      <c r="E2" s="442"/>
      <c r="F2" s="442"/>
      <c r="G2" s="442"/>
      <c r="H2" s="442"/>
      <c r="I2" s="442"/>
      <c r="J2" s="442"/>
      <c r="K2" s="442"/>
    </row>
    <row r="3" spans="1:12" ht="14.55" customHeight="1">
      <c r="A3" s="41"/>
      <c r="B3" s="168"/>
      <c r="C3" s="41"/>
      <c r="D3" s="41"/>
      <c r="E3" s="41"/>
      <c r="F3" s="41"/>
      <c r="G3" s="41"/>
      <c r="H3" s="41"/>
      <c r="I3" s="41"/>
      <c r="J3" s="41"/>
      <c r="K3" s="41"/>
      <c r="L3" s="119"/>
    </row>
    <row r="4" spans="1:12">
      <c r="A4" s="41"/>
      <c r="B4" s="119"/>
      <c r="C4" s="41"/>
      <c r="L4" s="119"/>
    </row>
    <row r="5" spans="1:12" ht="66" customHeight="1">
      <c r="A5" s="41"/>
      <c r="C5" s="41"/>
      <c r="D5" s="70" t="s">
        <v>172</v>
      </c>
      <c r="E5" s="70" t="s">
        <v>173</v>
      </c>
      <c r="F5" s="70" t="s">
        <v>174</v>
      </c>
      <c r="G5" s="70" t="s">
        <v>631</v>
      </c>
      <c r="H5" s="70" t="s">
        <v>175</v>
      </c>
      <c r="I5" s="70" t="s">
        <v>176</v>
      </c>
      <c r="J5" s="70" t="s">
        <v>70</v>
      </c>
      <c r="K5" s="70" t="s">
        <v>177</v>
      </c>
      <c r="L5" s="119"/>
    </row>
    <row r="6" spans="1:12">
      <c r="A6" s="134"/>
      <c r="B6" s="119"/>
      <c r="C6" s="68" t="s">
        <v>0</v>
      </c>
      <c r="D6" s="63" t="s">
        <v>4</v>
      </c>
      <c r="E6" s="63" t="s">
        <v>5</v>
      </c>
      <c r="F6" s="63" t="s">
        <v>6</v>
      </c>
      <c r="G6" s="63" t="s">
        <v>33</v>
      </c>
      <c r="H6" s="63" t="s">
        <v>34</v>
      </c>
      <c r="I6" s="63" t="s">
        <v>71</v>
      </c>
      <c r="J6" s="63" t="s">
        <v>72</v>
      </c>
      <c r="K6" s="63" t="s">
        <v>73</v>
      </c>
      <c r="L6" s="119"/>
    </row>
    <row r="7" spans="1:12">
      <c r="B7" s="341" t="s">
        <v>179</v>
      </c>
      <c r="C7" s="63" t="s">
        <v>178</v>
      </c>
      <c r="D7" s="230"/>
      <c r="E7" s="230"/>
      <c r="F7" s="78"/>
      <c r="G7" s="135">
        <v>1.4</v>
      </c>
      <c r="H7" s="230"/>
      <c r="I7" s="230"/>
      <c r="J7" s="230"/>
      <c r="K7" s="230"/>
      <c r="L7" s="119"/>
    </row>
    <row r="8" spans="1:12">
      <c r="B8" s="341" t="s">
        <v>181</v>
      </c>
      <c r="C8" s="63" t="s">
        <v>180</v>
      </c>
      <c r="D8" s="230"/>
      <c r="E8" s="230"/>
      <c r="F8" s="78"/>
      <c r="G8" s="122">
        <v>1.4</v>
      </c>
      <c r="H8" s="230"/>
      <c r="I8" s="230"/>
      <c r="J8" s="230"/>
      <c r="K8" s="230"/>
      <c r="L8" s="119"/>
    </row>
    <row r="9" spans="1:12">
      <c r="B9" s="341" t="s">
        <v>182</v>
      </c>
      <c r="C9" s="63">
        <v>1</v>
      </c>
      <c r="D9" s="230">
        <v>2038527.34</v>
      </c>
      <c r="E9" s="230">
        <v>7959607.3876</v>
      </c>
      <c r="F9" s="78"/>
      <c r="G9" s="122">
        <v>1.4</v>
      </c>
      <c r="H9" s="230">
        <v>294772562.25999999</v>
      </c>
      <c r="I9" s="230">
        <v>51214722.667999998</v>
      </c>
      <c r="J9" s="230">
        <v>51214722.667999998</v>
      </c>
      <c r="K9" s="230">
        <v>25607361.333999999</v>
      </c>
      <c r="L9" s="119"/>
    </row>
    <row r="10" spans="1:12">
      <c r="B10" s="328" t="s">
        <v>183</v>
      </c>
      <c r="C10" s="63">
        <v>2</v>
      </c>
      <c r="D10" s="78"/>
      <c r="E10" s="78"/>
      <c r="F10" s="230"/>
      <c r="G10" s="230"/>
      <c r="H10" s="230"/>
      <c r="I10" s="230"/>
      <c r="J10" s="230"/>
      <c r="K10" s="230"/>
      <c r="L10" s="119"/>
    </row>
    <row r="11" spans="1:12">
      <c r="B11" s="313" t="s">
        <v>185</v>
      </c>
      <c r="C11" s="63" t="s">
        <v>184</v>
      </c>
      <c r="D11" s="78"/>
      <c r="E11" s="78"/>
      <c r="F11" s="230"/>
      <c r="G11" s="78"/>
      <c r="H11" s="230"/>
      <c r="I11" s="230"/>
      <c r="J11" s="230"/>
      <c r="K11" s="230"/>
      <c r="L11" s="119"/>
    </row>
    <row r="12" spans="1:12">
      <c r="B12" s="313" t="s">
        <v>187</v>
      </c>
      <c r="C12" s="63" t="s">
        <v>186</v>
      </c>
      <c r="D12" s="78"/>
      <c r="E12" s="78"/>
      <c r="F12" s="230"/>
      <c r="G12" s="78"/>
      <c r="H12" s="230"/>
      <c r="I12" s="230"/>
      <c r="J12" s="230"/>
      <c r="K12" s="230"/>
      <c r="L12" s="119"/>
    </row>
    <row r="13" spans="1:12">
      <c r="B13" s="313" t="s">
        <v>189</v>
      </c>
      <c r="C13" s="63" t="s">
        <v>188</v>
      </c>
      <c r="D13" s="78"/>
      <c r="E13" s="78"/>
      <c r="F13" s="230"/>
      <c r="G13" s="78"/>
      <c r="H13" s="230"/>
      <c r="I13" s="230"/>
      <c r="J13" s="230"/>
      <c r="K13" s="230"/>
      <c r="L13" s="119"/>
    </row>
    <row r="14" spans="1:12">
      <c r="B14" s="328" t="s">
        <v>190</v>
      </c>
      <c r="C14" s="63">
        <v>3</v>
      </c>
      <c r="D14" s="78"/>
      <c r="E14" s="78"/>
      <c r="F14" s="78"/>
      <c r="G14" s="78"/>
      <c r="H14" s="230"/>
      <c r="I14" s="230"/>
      <c r="J14" s="230"/>
      <c r="K14" s="230"/>
      <c r="L14" s="119"/>
    </row>
    <row r="15" spans="1:12">
      <c r="B15" s="328" t="s">
        <v>191</v>
      </c>
      <c r="C15" s="63">
        <v>4</v>
      </c>
      <c r="D15" s="78"/>
      <c r="E15" s="78"/>
      <c r="F15" s="78"/>
      <c r="G15" s="78"/>
      <c r="H15" s="230">
        <v>2952295888.9000001</v>
      </c>
      <c r="I15" s="230">
        <v>265891996.00999999</v>
      </c>
      <c r="J15" s="230">
        <v>265891996.00999999</v>
      </c>
      <c r="K15" s="230">
        <v>78882374.914000005</v>
      </c>
      <c r="L15" s="119"/>
    </row>
    <row r="16" spans="1:12">
      <c r="B16" s="328" t="s">
        <v>192</v>
      </c>
      <c r="C16" s="63">
        <v>5</v>
      </c>
      <c r="D16" s="78"/>
      <c r="E16" s="78"/>
      <c r="F16" s="78"/>
      <c r="G16" s="78"/>
      <c r="H16" s="230"/>
      <c r="I16" s="230"/>
      <c r="J16" s="230"/>
      <c r="K16" s="230"/>
      <c r="L16" s="119"/>
    </row>
    <row r="17" spans="2:12">
      <c r="B17" s="91" t="s">
        <v>32</v>
      </c>
      <c r="C17" s="63">
        <v>6</v>
      </c>
      <c r="D17" s="78"/>
      <c r="E17" s="78"/>
      <c r="F17" s="78"/>
      <c r="G17" s="78"/>
      <c r="H17" s="346">
        <v>3247068451.1599998</v>
      </c>
      <c r="I17" s="346">
        <v>317106718.68000001</v>
      </c>
      <c r="J17" s="346">
        <v>317106718.68000001</v>
      </c>
      <c r="K17" s="346">
        <v>104489736.25</v>
      </c>
      <c r="L17" s="119"/>
    </row>
    <row r="38" spans="12:12">
      <c r="L38" s="18"/>
    </row>
    <row r="39" spans="12:12">
      <c r="L39" s="18"/>
    </row>
  </sheetData>
  <mergeCells count="1">
    <mergeCell ref="B2:K2"/>
  </mergeCells>
  <pageMargins left="0.70866141732283472" right="0.70866141732283472" top="0.74803149606299213" bottom="0.74803149606299213" header="0.31496062992125984" footer="0.31496062992125984"/>
  <pageSetup paperSize="9" scale="60" orientation="landscape" r:id="rId1"/>
  <headerFooter>
    <oddHeader>&amp;CEN
Annex XXV</oddHeader>
    <oddFooter>&amp;C&amp;"Calibri"&amp;11&amp;K000000&amp;P_x000D_&amp;1#&amp;"Calibri"&amp;10&amp;K000000 Internal Information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pageSetUpPr fitToPage="1"/>
  </sheetPr>
  <dimension ref="A1:E16"/>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C7" sqref="C7"/>
    </sheetView>
  </sheetViews>
  <sheetFormatPr defaultColWidth="9.21875" defaultRowHeight="14.4"/>
  <cols>
    <col min="1" max="1" width="2.5546875" style="36" customWidth="1"/>
    <col min="2" max="2" width="79.44140625" style="36" customWidth="1"/>
    <col min="3" max="3" width="7.5546875" style="36" customWidth="1"/>
    <col min="4" max="5" width="18.5546875" style="36" customWidth="1"/>
    <col min="6" max="16384" width="9.21875" style="36"/>
  </cols>
  <sheetData>
    <row r="1" spans="1:5" ht="10.199999999999999" customHeight="1">
      <c r="C1" s="9"/>
    </row>
    <row r="2" spans="1:5" ht="28.05" customHeight="1">
      <c r="B2" s="441" t="s">
        <v>655</v>
      </c>
      <c r="C2" s="442"/>
      <c r="D2" s="442"/>
      <c r="E2" s="442"/>
    </row>
    <row r="3" spans="1:5" ht="14.55" customHeight="1">
      <c r="B3" s="168"/>
    </row>
    <row r="4" spans="1:5">
      <c r="A4" s="119"/>
      <c r="B4" s="2"/>
    </row>
    <row r="5" spans="1:5">
      <c r="A5" s="119"/>
      <c r="B5" s="483"/>
      <c r="C5" s="119"/>
      <c r="D5" s="518" t="s">
        <v>70</v>
      </c>
      <c r="E5" s="466" t="s">
        <v>177</v>
      </c>
    </row>
    <row r="6" spans="1:5" ht="15" customHeight="1">
      <c r="A6" s="119"/>
      <c r="B6" s="483"/>
      <c r="C6" s="119"/>
      <c r="D6" s="518"/>
      <c r="E6" s="466"/>
    </row>
    <row r="7" spans="1:5" ht="15" customHeight="1">
      <c r="A7" s="119"/>
      <c r="B7" s="119"/>
      <c r="C7" s="68" t="s">
        <v>0</v>
      </c>
      <c r="D7" s="69" t="s">
        <v>4</v>
      </c>
      <c r="E7" s="69" t="s">
        <v>5</v>
      </c>
    </row>
    <row r="8" spans="1:5">
      <c r="B8" s="341" t="s">
        <v>193</v>
      </c>
      <c r="C8" s="69">
        <v>1</v>
      </c>
      <c r="D8" s="230"/>
      <c r="E8" s="230"/>
    </row>
    <row r="9" spans="1:5">
      <c r="B9" s="341" t="s">
        <v>194</v>
      </c>
      <c r="C9" s="69">
        <v>2</v>
      </c>
      <c r="D9" s="206"/>
      <c r="E9" s="230"/>
    </row>
    <row r="10" spans="1:5">
      <c r="B10" s="341" t="s">
        <v>195</v>
      </c>
      <c r="C10" s="69">
        <v>3</v>
      </c>
      <c r="D10" s="206"/>
      <c r="E10" s="230"/>
    </row>
    <row r="11" spans="1:5">
      <c r="B11" s="341" t="s">
        <v>196</v>
      </c>
      <c r="C11" s="69">
        <v>4</v>
      </c>
      <c r="D11" s="230">
        <v>77896712.040999994</v>
      </c>
      <c r="E11" s="230">
        <v>47335992.663800001</v>
      </c>
    </row>
    <row r="12" spans="1:5">
      <c r="B12" s="351" t="s">
        <v>638</v>
      </c>
      <c r="C12" s="69" t="s">
        <v>197</v>
      </c>
      <c r="D12" s="230"/>
      <c r="E12" s="230"/>
    </row>
    <row r="13" spans="1:5">
      <c r="B13" s="97" t="s">
        <v>198</v>
      </c>
      <c r="C13" s="69">
        <v>5</v>
      </c>
      <c r="D13" s="346">
        <v>77896712.040999994</v>
      </c>
      <c r="E13" s="346">
        <v>47335992.663800001</v>
      </c>
    </row>
    <row r="14" spans="1:5">
      <c r="B14" s="8"/>
    </row>
    <row r="15" spans="1:5">
      <c r="A15" s="119"/>
      <c r="C15" s="119"/>
    </row>
    <row r="16" spans="1:5">
      <c r="A16" s="119"/>
      <c r="C16" s="119"/>
    </row>
  </sheetData>
  <mergeCells count="4">
    <mergeCell ref="B5:B6"/>
    <mergeCell ref="D5:D6"/>
    <mergeCell ref="E5:E6"/>
    <mergeCell ref="B2:E2"/>
  </mergeCells>
  <pageMargins left="0.70866141732283472" right="0.70866141732283472" top="0.74803149606299213" bottom="0.74803149606299213" header="0.31496062992125984" footer="0.31496062992125984"/>
  <pageSetup paperSize="9" orientation="landscape" r:id="rId1"/>
  <headerFooter>
    <oddHeader>&amp;CEN
Annex XXV</oddHeader>
    <oddFooter>&amp;C&amp;"Calibri"&amp;11&amp;K000000&amp;P_x000D_&amp;1#&amp;"Calibri"&amp;10&amp;K000000 Internal Information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pageSetUpPr fitToPage="1"/>
  </sheetPr>
  <dimension ref="A1:Q20"/>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C7" sqref="C7"/>
    </sheetView>
  </sheetViews>
  <sheetFormatPr defaultColWidth="9.21875" defaultRowHeight="14.4"/>
  <cols>
    <col min="1" max="1" width="2.5546875" style="39" customWidth="1"/>
    <col min="2" max="2" width="53.21875" style="36" customWidth="1"/>
    <col min="3" max="3" width="7.5546875" style="39" customWidth="1"/>
    <col min="4" max="14" width="18.5546875" style="36" customWidth="1"/>
    <col min="15" max="15" width="18.5546875" style="8" customWidth="1"/>
    <col min="16" max="16384" width="9.21875" style="36"/>
  </cols>
  <sheetData>
    <row r="1" spans="1:17" ht="10.199999999999999" customHeight="1"/>
    <row r="2" spans="1:17" ht="28.05" customHeight="1">
      <c r="A2" s="2"/>
      <c r="B2" s="441" t="s">
        <v>656</v>
      </c>
      <c r="C2" s="442"/>
      <c r="D2" s="442"/>
      <c r="E2" s="442"/>
      <c r="F2" s="442"/>
      <c r="G2" s="442"/>
      <c r="H2" s="442"/>
      <c r="I2" s="442"/>
      <c r="J2" s="442"/>
      <c r="K2" s="442"/>
      <c r="L2" s="442"/>
      <c r="M2" s="442"/>
      <c r="N2" s="442"/>
      <c r="O2" s="442"/>
    </row>
    <row r="3" spans="1:17" ht="14.55" customHeight="1">
      <c r="A3" s="19"/>
      <c r="B3" s="168"/>
      <c r="C3" s="19"/>
    </row>
    <row r="4" spans="1:17" ht="20.100000000000001" customHeight="1">
      <c r="A4" s="19"/>
    </row>
    <row r="5" spans="1:17" ht="20.100000000000001" customHeight="1">
      <c r="A5" s="19"/>
      <c r="C5" s="131"/>
      <c r="D5" s="496" t="s">
        <v>200</v>
      </c>
      <c r="E5" s="496"/>
      <c r="F5" s="496"/>
      <c r="G5" s="496"/>
      <c r="H5" s="496"/>
      <c r="I5" s="496"/>
      <c r="J5" s="496"/>
      <c r="K5" s="496"/>
      <c r="L5" s="496"/>
      <c r="M5" s="496"/>
      <c r="N5" s="496"/>
      <c r="O5" s="519" t="s">
        <v>630</v>
      </c>
    </row>
    <row r="6" spans="1:17" ht="31.5" customHeight="1">
      <c r="A6" s="19"/>
      <c r="C6" s="132"/>
      <c r="D6" s="343">
        <v>0</v>
      </c>
      <c r="E6" s="343">
        <v>0.02</v>
      </c>
      <c r="F6" s="343">
        <v>0.04</v>
      </c>
      <c r="G6" s="343">
        <v>0.1</v>
      </c>
      <c r="H6" s="343">
        <v>0.2</v>
      </c>
      <c r="I6" s="343">
        <v>0.5</v>
      </c>
      <c r="J6" s="343">
        <v>0.7</v>
      </c>
      <c r="K6" s="343">
        <v>0.75</v>
      </c>
      <c r="L6" s="343">
        <v>1</v>
      </c>
      <c r="M6" s="343">
        <v>1.5</v>
      </c>
      <c r="N6" s="349" t="s">
        <v>201</v>
      </c>
      <c r="O6" s="520"/>
    </row>
    <row r="7" spans="1:17">
      <c r="A7" s="19"/>
      <c r="B7" s="138" t="s">
        <v>199</v>
      </c>
      <c r="C7" s="68" t="s">
        <v>0</v>
      </c>
      <c r="D7" s="69" t="s">
        <v>4</v>
      </c>
      <c r="E7" s="69" t="s">
        <v>5</v>
      </c>
      <c r="F7" s="69" t="s">
        <v>6</v>
      </c>
      <c r="G7" s="69" t="s">
        <v>33</v>
      </c>
      <c r="H7" s="69" t="s">
        <v>34</v>
      </c>
      <c r="I7" s="69" t="s">
        <v>71</v>
      </c>
      <c r="J7" s="69" t="s">
        <v>72</v>
      </c>
      <c r="K7" s="69" t="s">
        <v>73</v>
      </c>
      <c r="L7" s="69" t="s">
        <v>75</v>
      </c>
      <c r="M7" s="69" t="s">
        <v>76</v>
      </c>
      <c r="N7" s="69" t="s">
        <v>77</v>
      </c>
      <c r="O7" s="63" t="s">
        <v>78</v>
      </c>
    </row>
    <row r="8" spans="1:17">
      <c r="B8" s="350" t="s">
        <v>202</v>
      </c>
      <c r="C8" s="69">
        <v>1</v>
      </c>
      <c r="D8" s="230">
        <v>108127246.18000001</v>
      </c>
      <c r="E8" s="230"/>
      <c r="F8" s="230"/>
      <c r="G8" s="230"/>
      <c r="H8" s="230"/>
      <c r="I8" s="230"/>
      <c r="J8" s="230"/>
      <c r="K8" s="230"/>
      <c r="L8" s="230"/>
      <c r="M8" s="230"/>
      <c r="N8" s="230"/>
      <c r="O8" s="230">
        <v>108127246.18000001</v>
      </c>
    </row>
    <row r="9" spans="1:17">
      <c r="B9" s="350" t="s">
        <v>203</v>
      </c>
      <c r="C9" s="69">
        <v>2</v>
      </c>
      <c r="D9" s="230"/>
      <c r="E9" s="230"/>
      <c r="F9" s="230"/>
      <c r="G9" s="230"/>
      <c r="H9" s="230"/>
      <c r="I9" s="230"/>
      <c r="J9" s="230"/>
      <c r="K9" s="230"/>
      <c r="L9" s="230"/>
      <c r="M9" s="230"/>
      <c r="N9" s="230"/>
      <c r="O9" s="230"/>
    </row>
    <row r="10" spans="1:17">
      <c r="B10" s="350" t="s">
        <v>204</v>
      </c>
      <c r="C10" s="69">
        <v>3</v>
      </c>
      <c r="D10" s="230"/>
      <c r="E10" s="230"/>
      <c r="F10" s="230"/>
      <c r="G10" s="230"/>
      <c r="H10" s="230"/>
      <c r="I10" s="230"/>
      <c r="J10" s="230"/>
      <c r="K10" s="230"/>
      <c r="L10" s="230"/>
      <c r="M10" s="230"/>
      <c r="N10" s="230"/>
      <c r="O10" s="230"/>
    </row>
    <row r="11" spans="1:17">
      <c r="B11" s="350" t="s">
        <v>205</v>
      </c>
      <c r="C11" s="69">
        <v>4</v>
      </c>
      <c r="D11" s="230"/>
      <c r="E11" s="230"/>
      <c r="F11" s="230"/>
      <c r="G11" s="230"/>
      <c r="H11" s="230"/>
      <c r="I11" s="230"/>
      <c r="J11" s="230"/>
      <c r="K11" s="230"/>
      <c r="L11" s="230"/>
      <c r="M11" s="230"/>
      <c r="N11" s="230"/>
      <c r="O11" s="230"/>
    </row>
    <row r="12" spans="1:17">
      <c r="B12" s="350" t="s">
        <v>206</v>
      </c>
      <c r="C12" s="69">
        <v>5</v>
      </c>
      <c r="D12" s="230"/>
      <c r="E12" s="230"/>
      <c r="F12" s="230"/>
      <c r="G12" s="230"/>
      <c r="H12" s="230"/>
      <c r="I12" s="230"/>
      <c r="J12" s="230"/>
      <c r="K12" s="230"/>
      <c r="L12" s="230"/>
      <c r="M12" s="230"/>
      <c r="N12" s="230"/>
      <c r="O12" s="230"/>
    </row>
    <row r="13" spans="1:17">
      <c r="B13" s="350" t="s">
        <v>207</v>
      </c>
      <c r="C13" s="69">
        <v>6</v>
      </c>
      <c r="D13" s="230"/>
      <c r="E13" s="230">
        <v>909653028.55999994</v>
      </c>
      <c r="F13" s="230">
        <v>1.06E-2</v>
      </c>
      <c r="G13" s="230"/>
      <c r="H13" s="230"/>
      <c r="I13" s="230">
        <v>215174688.49000001</v>
      </c>
      <c r="J13" s="230"/>
      <c r="K13" s="230"/>
      <c r="L13" s="230"/>
      <c r="M13" s="230"/>
      <c r="N13" s="230"/>
      <c r="O13" s="230">
        <v>1124827717.0606</v>
      </c>
      <c r="Q13" s="6"/>
    </row>
    <row r="14" spans="1:17">
      <c r="B14" s="350" t="s">
        <v>208</v>
      </c>
      <c r="C14" s="69">
        <v>7</v>
      </c>
      <c r="D14" s="230"/>
      <c r="E14" s="230"/>
      <c r="F14" s="230"/>
      <c r="G14" s="230"/>
      <c r="H14" s="230"/>
      <c r="I14" s="230">
        <v>0.17</v>
      </c>
      <c r="J14" s="230"/>
      <c r="K14" s="230"/>
      <c r="L14" s="230"/>
      <c r="M14" s="230"/>
      <c r="N14" s="230"/>
      <c r="O14" s="230">
        <v>0.17</v>
      </c>
    </row>
    <row r="15" spans="1:17">
      <c r="B15" s="350" t="s">
        <v>209</v>
      </c>
      <c r="C15" s="69">
        <v>8</v>
      </c>
      <c r="D15" s="230"/>
      <c r="E15" s="230"/>
      <c r="F15" s="230"/>
      <c r="G15" s="230"/>
      <c r="H15" s="230"/>
      <c r="I15" s="230"/>
      <c r="J15" s="230"/>
      <c r="K15" s="230"/>
      <c r="L15" s="230"/>
      <c r="M15" s="230"/>
      <c r="N15" s="230"/>
      <c r="O15" s="230"/>
    </row>
    <row r="16" spans="1:17">
      <c r="B16" s="350" t="s">
        <v>210</v>
      </c>
      <c r="C16" s="69">
        <v>9</v>
      </c>
      <c r="D16" s="230"/>
      <c r="E16" s="230"/>
      <c r="F16" s="230"/>
      <c r="G16" s="230"/>
      <c r="H16" s="230"/>
      <c r="I16" s="230"/>
      <c r="J16" s="230"/>
      <c r="K16" s="230"/>
      <c r="L16" s="230"/>
      <c r="M16" s="230"/>
      <c r="N16" s="230"/>
      <c r="O16" s="230"/>
    </row>
    <row r="17" spans="2:15">
      <c r="B17" s="350" t="s">
        <v>211</v>
      </c>
      <c r="C17" s="69">
        <v>10</v>
      </c>
      <c r="D17" s="230"/>
      <c r="E17" s="230"/>
      <c r="F17" s="230"/>
      <c r="G17" s="230"/>
      <c r="H17" s="230"/>
      <c r="I17" s="230"/>
      <c r="J17" s="230"/>
      <c r="K17" s="230"/>
      <c r="L17" s="230"/>
      <c r="M17" s="230"/>
      <c r="N17" s="230"/>
      <c r="O17" s="230"/>
    </row>
    <row r="18" spans="2:15">
      <c r="B18" s="137" t="s">
        <v>83</v>
      </c>
      <c r="C18" s="69">
        <v>11</v>
      </c>
      <c r="D18" s="346">
        <v>108127246.18000001</v>
      </c>
      <c r="E18" s="346">
        <v>909653028.55999994</v>
      </c>
      <c r="F18" s="346">
        <v>1.06E-2</v>
      </c>
      <c r="G18" s="346"/>
      <c r="H18" s="346"/>
      <c r="I18" s="346">
        <v>215174688.66</v>
      </c>
      <c r="J18" s="346"/>
      <c r="K18" s="346"/>
      <c r="L18" s="346"/>
      <c r="M18" s="346"/>
      <c r="N18" s="346"/>
      <c r="O18" s="346">
        <v>1232954963.4105999</v>
      </c>
    </row>
    <row r="20" spans="2:15">
      <c r="B20" s="6"/>
    </row>
  </sheetData>
  <mergeCells count="3">
    <mergeCell ref="D5:N5"/>
    <mergeCell ref="B2:O2"/>
    <mergeCell ref="O5:O6"/>
  </mergeCells>
  <pageMargins left="0.70866141732283472" right="0.70866141732283472" top="0.74803149606299213" bottom="0.74803149606299213" header="0.31496062992125984" footer="0.31496062992125984"/>
  <pageSetup paperSize="9" scale="46" orientation="landscape" r:id="rId1"/>
  <headerFooter>
    <oddHeader>&amp;CEN
Annex XXV</oddHeader>
    <oddFooter>&amp;C&amp;"Calibri"&amp;11&amp;K000000&amp;P_x000D_&amp;1#&amp;"Calibri"&amp;10&amp;K000000 Internal Information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21875" defaultRowHeight="14.4"/>
  <cols>
    <col min="1" max="1" width="2.5546875" style="36" customWidth="1"/>
    <col min="2" max="2" width="4.44140625" style="36" customWidth="1"/>
    <col min="3" max="3" width="29.21875" style="36" customWidth="1"/>
    <col min="4" max="4" width="7.5546875" style="36" customWidth="1"/>
    <col min="5" max="11" width="16.5546875" style="36" customWidth="1"/>
    <col min="12" max="16384" width="9.21875" style="36"/>
  </cols>
  <sheetData>
    <row r="1" spans="1:14" ht="10.199999999999999" customHeight="1"/>
    <row r="2" spans="1:14" ht="28.05" customHeight="1">
      <c r="A2" s="55"/>
      <c r="B2" s="507" t="s">
        <v>1424</v>
      </c>
      <c r="C2" s="507"/>
      <c r="D2" s="507"/>
      <c r="E2" s="507"/>
      <c r="F2" s="507"/>
      <c r="G2" s="507"/>
      <c r="H2" s="507"/>
      <c r="I2" s="507"/>
      <c r="J2" s="507"/>
      <c r="K2" s="507"/>
    </row>
    <row r="3" spans="1:14" ht="14.55" customHeight="1">
      <c r="B3" s="168" t="s">
        <v>1</v>
      </c>
      <c r="C3" s="56"/>
      <c r="D3" s="56"/>
      <c r="E3" s="57"/>
      <c r="F3" s="56"/>
      <c r="G3" s="56"/>
      <c r="H3" s="56"/>
      <c r="I3" s="56"/>
      <c r="J3" s="56"/>
      <c r="K3" s="56"/>
      <c r="N3" s="18"/>
    </row>
    <row r="4" spans="1:14">
      <c r="C4" s="521" t="s">
        <v>773</v>
      </c>
      <c r="D4" s="521"/>
      <c r="E4" s="202"/>
      <c r="F4" s="203"/>
      <c r="G4" s="203"/>
      <c r="H4" s="203"/>
      <c r="I4" s="203"/>
      <c r="J4" s="203"/>
      <c r="K4" s="204"/>
    </row>
    <row r="5" spans="1:14">
      <c r="B5" s="241"/>
      <c r="C5" s="56"/>
    </row>
    <row r="6" spans="1:14" ht="43.2">
      <c r="E6" s="172" t="s">
        <v>70</v>
      </c>
      <c r="F6" s="171" t="s">
        <v>213</v>
      </c>
      <c r="G6" s="171" t="s">
        <v>214</v>
      </c>
      <c r="H6" s="171" t="s">
        <v>215</v>
      </c>
      <c r="I6" s="171" t="s">
        <v>216</v>
      </c>
      <c r="J6" s="171" t="s">
        <v>177</v>
      </c>
      <c r="K6" s="171" t="s">
        <v>217</v>
      </c>
    </row>
    <row r="7" spans="1:14">
      <c r="C7" s="136" t="s">
        <v>212</v>
      </c>
      <c r="D7" s="68" t="s">
        <v>0</v>
      </c>
      <c r="E7" s="63" t="s">
        <v>4</v>
      </c>
      <c r="F7" s="63" t="s">
        <v>5</v>
      </c>
      <c r="G7" s="63" t="s">
        <v>6</v>
      </c>
      <c r="H7" s="63" t="s">
        <v>33</v>
      </c>
      <c r="I7" s="63" t="s">
        <v>34</v>
      </c>
      <c r="J7" s="63" t="s">
        <v>71</v>
      </c>
      <c r="K7" s="63" t="s">
        <v>72</v>
      </c>
    </row>
    <row r="8" spans="1:14" ht="15" customHeight="1">
      <c r="B8" s="140"/>
      <c r="C8" s="170" t="s">
        <v>218</v>
      </c>
      <c r="D8" s="130">
        <v>1</v>
      </c>
      <c r="E8" s="230"/>
      <c r="F8" s="229"/>
      <c r="G8" s="230"/>
      <c r="H8" s="229"/>
      <c r="I8" s="230"/>
      <c r="J8" s="230"/>
      <c r="K8" s="230"/>
    </row>
    <row r="9" spans="1:14" ht="15" customHeight="1">
      <c r="B9" s="140"/>
      <c r="C9" s="170" t="s">
        <v>219</v>
      </c>
      <c r="D9" s="130">
        <v>2</v>
      </c>
      <c r="E9" s="230"/>
      <c r="F9" s="229"/>
      <c r="G9" s="230"/>
      <c r="H9" s="229"/>
      <c r="I9" s="230"/>
      <c r="J9" s="230"/>
      <c r="K9" s="230"/>
    </row>
    <row r="10" spans="1:14" ht="15" customHeight="1">
      <c r="B10" s="140"/>
      <c r="C10" s="170" t="s">
        <v>220</v>
      </c>
      <c r="D10" s="130">
        <v>3</v>
      </c>
      <c r="E10" s="230"/>
      <c r="F10" s="229"/>
      <c r="G10" s="230"/>
      <c r="H10" s="229"/>
      <c r="I10" s="230"/>
      <c r="J10" s="230"/>
      <c r="K10" s="230"/>
    </row>
    <row r="11" spans="1:14" ht="15" customHeight="1">
      <c r="B11" s="140"/>
      <c r="C11" s="170" t="s">
        <v>221</v>
      </c>
      <c r="D11" s="130">
        <v>4</v>
      </c>
      <c r="E11" s="230"/>
      <c r="F11" s="229"/>
      <c r="G11" s="230"/>
      <c r="H11" s="229"/>
      <c r="I11" s="230"/>
      <c r="J11" s="230"/>
      <c r="K11" s="230"/>
    </row>
    <row r="12" spans="1:14" ht="15" customHeight="1">
      <c r="B12" s="140"/>
      <c r="C12" s="170" t="s">
        <v>222</v>
      </c>
      <c r="D12" s="130">
        <v>5</v>
      </c>
      <c r="E12" s="230"/>
      <c r="F12" s="229"/>
      <c r="G12" s="230"/>
      <c r="H12" s="229"/>
      <c r="I12" s="230"/>
      <c r="J12" s="230"/>
      <c r="K12" s="230"/>
    </row>
    <row r="13" spans="1:14" ht="15" customHeight="1">
      <c r="B13" s="140"/>
      <c r="C13" s="170" t="s">
        <v>223</v>
      </c>
      <c r="D13" s="130">
        <v>6</v>
      </c>
      <c r="E13" s="230"/>
      <c r="F13" s="229"/>
      <c r="G13" s="230"/>
      <c r="H13" s="229"/>
      <c r="I13" s="230"/>
      <c r="J13" s="230"/>
      <c r="K13" s="230"/>
    </row>
    <row r="14" spans="1:14" ht="15" customHeight="1">
      <c r="B14" s="140"/>
      <c r="C14" s="170" t="s">
        <v>224</v>
      </c>
      <c r="D14" s="130">
        <v>7</v>
      </c>
      <c r="E14" s="230"/>
      <c r="F14" s="229"/>
      <c r="G14" s="230"/>
      <c r="H14" s="229"/>
      <c r="I14" s="230"/>
      <c r="J14" s="230"/>
      <c r="K14" s="230"/>
    </row>
    <row r="15" spans="1:14" ht="15" customHeight="1">
      <c r="B15" s="140"/>
      <c r="C15" s="170" t="s">
        <v>225</v>
      </c>
      <c r="D15" s="130">
        <v>8</v>
      </c>
      <c r="E15" s="230"/>
      <c r="F15" s="229"/>
      <c r="G15" s="230"/>
      <c r="H15" s="229"/>
      <c r="I15" s="230"/>
      <c r="J15" s="230"/>
      <c r="K15" s="230"/>
    </row>
    <row r="16" spans="1:14" ht="15" customHeight="1">
      <c r="B16" s="180" t="s">
        <v>775</v>
      </c>
      <c r="C16" s="179"/>
      <c r="D16" s="130" t="s">
        <v>121</v>
      </c>
      <c r="E16" s="230"/>
      <c r="F16" s="229"/>
      <c r="G16" s="230"/>
      <c r="H16" s="229"/>
      <c r="I16" s="230"/>
      <c r="J16" s="230"/>
      <c r="K16" s="230"/>
    </row>
    <row r="18" spans="2:21">
      <c r="B18" s="163"/>
    </row>
    <row r="27" spans="2:21" ht="23.4">
      <c r="P27" s="17"/>
      <c r="Q27" s="21"/>
      <c r="R27" s="21"/>
      <c r="S27" s="21"/>
      <c r="T27" s="21"/>
      <c r="U27" s="21"/>
    </row>
    <row r="28" spans="2:21">
      <c r="P28" s="18"/>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Internal Information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21875" defaultRowHeight="14.4"/>
  <cols>
    <col min="1" max="1" width="2.5546875" style="36" customWidth="1"/>
    <col min="2" max="2" width="4.44140625" style="36" customWidth="1"/>
    <col min="3" max="3" width="29.21875" style="36" customWidth="1"/>
    <col min="4" max="4" width="7.5546875" style="36" customWidth="1"/>
    <col min="5" max="11" width="16.5546875" style="36" customWidth="1"/>
    <col min="12" max="16384" width="9.21875" style="36"/>
  </cols>
  <sheetData>
    <row r="1" spans="1:14" ht="10.199999999999999" customHeight="1"/>
    <row r="2" spans="1:14" ht="28.05" customHeight="1">
      <c r="A2" s="55"/>
      <c r="B2" s="507" t="s">
        <v>1425</v>
      </c>
      <c r="C2" s="507"/>
      <c r="D2" s="507"/>
      <c r="E2" s="507"/>
      <c r="F2" s="507"/>
      <c r="G2" s="507"/>
      <c r="H2" s="507"/>
      <c r="I2" s="507"/>
      <c r="J2" s="507"/>
      <c r="K2" s="507"/>
    </row>
    <row r="3" spans="1:14" ht="14.55" customHeight="1">
      <c r="B3" s="168" t="s">
        <v>1</v>
      </c>
      <c r="C3" s="56"/>
      <c r="D3" s="56"/>
      <c r="E3" s="57"/>
      <c r="F3" s="56"/>
      <c r="G3" s="56"/>
      <c r="H3" s="56"/>
      <c r="I3" s="56"/>
      <c r="J3" s="56"/>
      <c r="K3" s="56"/>
      <c r="N3" s="18"/>
    </row>
    <row r="4" spans="1:14">
      <c r="C4" s="521" t="s">
        <v>773</v>
      </c>
      <c r="D4" s="521"/>
      <c r="E4" s="202"/>
      <c r="F4" s="203"/>
      <c r="G4" s="203"/>
      <c r="H4" s="203"/>
      <c r="I4" s="203"/>
      <c r="J4" s="203"/>
      <c r="K4" s="204"/>
    </row>
    <row r="5" spans="1:14">
      <c r="B5" s="241"/>
      <c r="C5" s="56"/>
    </row>
    <row r="6" spans="1:14" ht="43.2">
      <c r="E6" s="247" t="s">
        <v>70</v>
      </c>
      <c r="F6" s="243" t="s">
        <v>213</v>
      </c>
      <c r="G6" s="243" t="s">
        <v>214</v>
      </c>
      <c r="H6" s="243" t="s">
        <v>215</v>
      </c>
      <c r="I6" s="243" t="s">
        <v>216</v>
      </c>
      <c r="J6" s="243" t="s">
        <v>177</v>
      </c>
      <c r="K6" s="243" t="s">
        <v>217</v>
      </c>
    </row>
    <row r="7" spans="1:14">
      <c r="C7" s="136" t="s">
        <v>212</v>
      </c>
      <c r="D7" s="68" t="s">
        <v>0</v>
      </c>
      <c r="E7" s="63" t="s">
        <v>4</v>
      </c>
      <c r="F7" s="63" t="s">
        <v>5</v>
      </c>
      <c r="G7" s="63" t="s">
        <v>6</v>
      </c>
      <c r="H7" s="63" t="s">
        <v>33</v>
      </c>
      <c r="I7" s="63" t="s">
        <v>34</v>
      </c>
      <c r="J7" s="63" t="s">
        <v>71</v>
      </c>
      <c r="K7" s="63" t="s">
        <v>72</v>
      </c>
    </row>
    <row r="8" spans="1:14" ht="15" customHeight="1">
      <c r="B8" s="140"/>
      <c r="C8" s="170" t="s">
        <v>218</v>
      </c>
      <c r="D8" s="130">
        <v>1</v>
      </c>
      <c r="E8" s="230"/>
      <c r="F8" s="229"/>
      <c r="G8" s="230"/>
      <c r="H8" s="229"/>
      <c r="I8" s="230"/>
      <c r="J8" s="230"/>
      <c r="K8" s="230"/>
    </row>
    <row r="9" spans="1:14" ht="15" customHeight="1">
      <c r="B9" s="140"/>
      <c r="C9" s="170" t="s">
        <v>219</v>
      </c>
      <c r="D9" s="130">
        <v>2</v>
      </c>
      <c r="E9" s="230"/>
      <c r="F9" s="229"/>
      <c r="G9" s="230"/>
      <c r="H9" s="229"/>
      <c r="I9" s="230"/>
      <c r="J9" s="230"/>
      <c r="K9" s="230"/>
    </row>
    <row r="10" spans="1:14" ht="15" customHeight="1">
      <c r="B10" s="140"/>
      <c r="C10" s="170" t="s">
        <v>220</v>
      </c>
      <c r="D10" s="130">
        <v>3</v>
      </c>
      <c r="E10" s="230"/>
      <c r="F10" s="229"/>
      <c r="G10" s="230"/>
      <c r="H10" s="229"/>
      <c r="I10" s="230"/>
      <c r="J10" s="230"/>
      <c r="K10" s="230"/>
    </row>
    <row r="11" spans="1:14" ht="15" customHeight="1">
      <c r="B11" s="140"/>
      <c r="C11" s="170" t="s">
        <v>221</v>
      </c>
      <c r="D11" s="130">
        <v>4</v>
      </c>
      <c r="E11" s="230"/>
      <c r="F11" s="229"/>
      <c r="G11" s="230"/>
      <c r="H11" s="229"/>
      <c r="I11" s="230"/>
      <c r="J11" s="230"/>
      <c r="K11" s="230"/>
    </row>
    <row r="12" spans="1:14" ht="15" customHeight="1">
      <c r="B12" s="140"/>
      <c r="C12" s="170" t="s">
        <v>222</v>
      </c>
      <c r="D12" s="130">
        <v>5</v>
      </c>
      <c r="E12" s="230"/>
      <c r="F12" s="229"/>
      <c r="G12" s="230"/>
      <c r="H12" s="229"/>
      <c r="I12" s="230"/>
      <c r="J12" s="230"/>
      <c r="K12" s="230"/>
    </row>
    <row r="13" spans="1:14" ht="15" customHeight="1">
      <c r="B13" s="140"/>
      <c r="C13" s="170" t="s">
        <v>223</v>
      </c>
      <c r="D13" s="130">
        <v>6</v>
      </c>
      <c r="E13" s="230"/>
      <c r="F13" s="229"/>
      <c r="G13" s="230"/>
      <c r="H13" s="229"/>
      <c r="I13" s="230"/>
      <c r="J13" s="230"/>
      <c r="K13" s="230"/>
    </row>
    <row r="14" spans="1:14" ht="15" customHeight="1">
      <c r="B14" s="140"/>
      <c r="C14" s="170" t="s">
        <v>224</v>
      </c>
      <c r="D14" s="130">
        <v>7</v>
      </c>
      <c r="E14" s="230"/>
      <c r="F14" s="229"/>
      <c r="G14" s="230"/>
      <c r="H14" s="229"/>
      <c r="I14" s="230"/>
      <c r="J14" s="230"/>
      <c r="K14" s="230"/>
    </row>
    <row r="15" spans="1:14" ht="15" customHeight="1">
      <c r="B15" s="140"/>
      <c r="C15" s="170" t="s">
        <v>225</v>
      </c>
      <c r="D15" s="130">
        <v>8</v>
      </c>
      <c r="E15" s="230"/>
      <c r="F15" s="229"/>
      <c r="G15" s="230"/>
      <c r="H15" s="229"/>
      <c r="I15" s="230"/>
      <c r="J15" s="230"/>
      <c r="K15" s="230"/>
    </row>
    <row r="16" spans="1:14" ht="15" customHeight="1">
      <c r="B16" s="180" t="s">
        <v>775</v>
      </c>
      <c r="C16" s="179"/>
      <c r="D16" s="130" t="s">
        <v>121</v>
      </c>
      <c r="E16" s="230"/>
      <c r="F16" s="229"/>
      <c r="G16" s="230"/>
      <c r="H16" s="229"/>
      <c r="I16" s="230"/>
      <c r="J16" s="230"/>
      <c r="K16" s="230"/>
    </row>
    <row r="18" spans="2:21">
      <c r="B18" s="163"/>
    </row>
    <row r="27" spans="2:21" ht="23.4">
      <c r="P27" s="17"/>
      <c r="Q27" s="21"/>
      <c r="R27" s="21"/>
      <c r="S27" s="21"/>
      <c r="T27" s="21"/>
      <c r="U27" s="21"/>
    </row>
    <row r="28" spans="2:21">
      <c r="P28" s="18"/>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Internal Information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4"/>
  <dimension ref="A1:N19"/>
  <sheetViews>
    <sheetView showGridLines="0" showRowColHeaders="0" zoomScaleNormal="100" workbookViewId="0">
      <pane xSplit="3" ySplit="8" topLeftCell="D9" activePane="bottomRight" state="frozen"/>
      <selection activeCell="B2" sqref="B2:I2"/>
      <selection pane="topRight" activeCell="B2" sqref="B2:I2"/>
      <selection pane="bottomLeft" activeCell="B2" sqref="B2:I2"/>
      <selection pane="bottomRight" activeCell="C8" sqref="C8"/>
    </sheetView>
  </sheetViews>
  <sheetFormatPr defaultColWidth="9.21875" defaultRowHeight="14.4"/>
  <cols>
    <col min="1" max="1" width="2.5546875" style="36" customWidth="1"/>
    <col min="2" max="2" width="29.21875" style="36" customWidth="1"/>
    <col min="3" max="3" width="7.5546875" style="36" customWidth="1"/>
    <col min="4" max="11" width="18.5546875" style="36" customWidth="1"/>
    <col min="12" max="16384" width="9.21875" style="36"/>
  </cols>
  <sheetData>
    <row r="1" spans="1:11" ht="10.199999999999999" customHeight="1">
      <c r="C1" s="11"/>
    </row>
    <row r="2" spans="1:11" ht="28.05" customHeight="1">
      <c r="A2" s="2"/>
      <c r="B2" s="441" t="s">
        <v>657</v>
      </c>
      <c r="C2" s="442"/>
      <c r="D2" s="442"/>
      <c r="E2" s="442"/>
      <c r="F2" s="442"/>
      <c r="G2" s="442"/>
      <c r="H2" s="442"/>
      <c r="I2" s="442"/>
      <c r="J2" s="442"/>
      <c r="K2" s="442"/>
    </row>
    <row r="3" spans="1:11" ht="14.55" customHeight="1">
      <c r="B3" s="168"/>
    </row>
    <row r="4" spans="1:11">
      <c r="B4" s="50"/>
    </row>
    <row r="5" spans="1:11" ht="15" customHeight="1">
      <c r="D5" s="496" t="s">
        <v>226</v>
      </c>
      <c r="E5" s="496"/>
      <c r="F5" s="496"/>
      <c r="G5" s="496"/>
      <c r="H5" s="467" t="s">
        <v>227</v>
      </c>
      <c r="I5" s="468"/>
      <c r="J5" s="468"/>
      <c r="K5" s="469"/>
    </row>
    <row r="6" spans="1:11" ht="21" customHeight="1">
      <c r="A6" s="8"/>
      <c r="C6" s="8"/>
      <c r="D6" s="496" t="s">
        <v>228</v>
      </c>
      <c r="E6" s="496"/>
      <c r="F6" s="496" t="s">
        <v>229</v>
      </c>
      <c r="G6" s="496"/>
      <c r="H6" s="467" t="s">
        <v>228</v>
      </c>
      <c r="I6" s="469"/>
      <c r="J6" s="467" t="s">
        <v>229</v>
      </c>
      <c r="K6" s="469"/>
    </row>
    <row r="7" spans="1:11">
      <c r="A7" s="8"/>
      <c r="B7" s="50"/>
      <c r="C7" s="8"/>
      <c r="D7" s="349" t="s">
        <v>230</v>
      </c>
      <c r="E7" s="349" t="s">
        <v>231</v>
      </c>
      <c r="F7" s="349" t="s">
        <v>230</v>
      </c>
      <c r="G7" s="349" t="s">
        <v>231</v>
      </c>
      <c r="H7" s="70" t="s">
        <v>230</v>
      </c>
      <c r="I7" s="70" t="s">
        <v>231</v>
      </c>
      <c r="J7" s="70" t="s">
        <v>230</v>
      </c>
      <c r="K7" s="70" t="s">
        <v>231</v>
      </c>
    </row>
    <row r="8" spans="1:11">
      <c r="A8" s="8"/>
      <c r="B8" s="139"/>
      <c r="C8" s="68" t="s">
        <v>0</v>
      </c>
      <c r="D8" s="69" t="s">
        <v>4</v>
      </c>
      <c r="E8" s="69" t="s">
        <v>5</v>
      </c>
      <c r="F8" s="69" t="s">
        <v>6</v>
      </c>
      <c r="G8" s="69" t="s">
        <v>33</v>
      </c>
      <c r="H8" s="69" t="s">
        <v>34</v>
      </c>
      <c r="I8" s="69" t="s">
        <v>71</v>
      </c>
      <c r="J8" s="69" t="s">
        <v>72</v>
      </c>
      <c r="K8" s="69" t="s">
        <v>73</v>
      </c>
    </row>
    <row r="9" spans="1:11">
      <c r="B9" s="353" t="s">
        <v>232</v>
      </c>
      <c r="C9" s="129">
        <v>1</v>
      </c>
      <c r="D9" s="230"/>
      <c r="E9" s="230">
        <v>1627690620.4000001</v>
      </c>
      <c r="F9" s="230"/>
      <c r="G9" s="230">
        <v>541398634.63999999</v>
      </c>
      <c r="H9" s="230">
        <v>797766894.42999995</v>
      </c>
      <c r="I9" s="230">
        <v>14390000.050000001</v>
      </c>
      <c r="J9" s="230">
        <v>401524000.00999999</v>
      </c>
      <c r="K9" s="230">
        <v>6378000</v>
      </c>
    </row>
    <row r="10" spans="1:11">
      <c r="B10" s="353" t="s">
        <v>233</v>
      </c>
      <c r="C10" s="129">
        <v>2</v>
      </c>
      <c r="D10" s="230"/>
      <c r="E10" s="230">
        <v>0.87519999999999998</v>
      </c>
      <c r="F10" s="230"/>
      <c r="G10" s="230">
        <v>3.6941000000000002</v>
      </c>
      <c r="H10" s="230"/>
      <c r="I10" s="230"/>
      <c r="J10" s="230"/>
      <c r="K10" s="230"/>
    </row>
    <row r="11" spans="1:11">
      <c r="B11" s="353" t="s">
        <v>234</v>
      </c>
      <c r="C11" s="129">
        <v>3</v>
      </c>
      <c r="D11" s="230"/>
      <c r="E11" s="230"/>
      <c r="F11" s="230"/>
      <c r="G11" s="230"/>
      <c r="H11" s="230"/>
      <c r="I11" s="230">
        <v>266133258.13999999</v>
      </c>
      <c r="J11" s="230"/>
      <c r="K11" s="230">
        <v>26741658.120000001</v>
      </c>
    </row>
    <row r="12" spans="1:11">
      <c r="B12" s="353" t="s">
        <v>235</v>
      </c>
      <c r="C12" s="129">
        <v>4</v>
      </c>
      <c r="D12" s="230"/>
      <c r="E12" s="230"/>
      <c r="F12" s="230"/>
      <c r="G12" s="230"/>
      <c r="H12" s="230"/>
      <c r="I12" s="230">
        <v>502462476.63</v>
      </c>
      <c r="J12" s="230"/>
      <c r="K12" s="230">
        <v>24283950</v>
      </c>
    </row>
    <row r="13" spans="1:11">
      <c r="B13" s="353" t="s">
        <v>236</v>
      </c>
      <c r="C13" s="129">
        <v>5</v>
      </c>
      <c r="D13" s="230"/>
      <c r="E13" s="230"/>
      <c r="F13" s="230"/>
      <c r="G13" s="230"/>
      <c r="H13" s="230"/>
      <c r="I13" s="230"/>
      <c r="J13" s="230"/>
      <c r="K13" s="230"/>
    </row>
    <row r="14" spans="1:11">
      <c r="B14" s="353" t="s">
        <v>237</v>
      </c>
      <c r="C14" s="129">
        <v>6</v>
      </c>
      <c r="D14" s="230"/>
      <c r="E14" s="230"/>
      <c r="F14" s="230"/>
      <c r="G14" s="230"/>
      <c r="H14" s="230"/>
      <c r="I14" s="230"/>
      <c r="J14" s="230"/>
      <c r="K14" s="230"/>
    </row>
    <row r="15" spans="1:11">
      <c r="B15" s="353" t="s">
        <v>238</v>
      </c>
      <c r="C15" s="129">
        <v>7</v>
      </c>
      <c r="D15" s="230"/>
      <c r="E15" s="230"/>
      <c r="F15" s="230"/>
      <c r="G15" s="230"/>
      <c r="H15" s="230"/>
      <c r="I15" s="230"/>
      <c r="J15" s="230"/>
      <c r="K15" s="230"/>
    </row>
    <row r="16" spans="1:11">
      <c r="B16" s="353" t="s">
        <v>239</v>
      </c>
      <c r="C16" s="129">
        <v>8</v>
      </c>
      <c r="D16" s="230"/>
      <c r="E16" s="230"/>
      <c r="F16" s="230"/>
      <c r="G16" s="230"/>
      <c r="H16" s="230"/>
      <c r="I16" s="230">
        <v>400295642.88999999</v>
      </c>
      <c r="J16" s="230"/>
      <c r="K16" s="230">
        <v>1691816984.5999999</v>
      </c>
    </row>
    <row r="17" spans="2:14">
      <c r="B17" s="91" t="s">
        <v>32</v>
      </c>
      <c r="C17" s="124">
        <v>9</v>
      </c>
      <c r="D17" s="346"/>
      <c r="E17" s="346">
        <v>1627690621.2751999</v>
      </c>
      <c r="F17" s="346"/>
      <c r="G17" s="346">
        <v>541398638.33410001</v>
      </c>
      <c r="H17" s="346">
        <v>797766894.42999995</v>
      </c>
      <c r="I17" s="346">
        <v>1183281377.71</v>
      </c>
      <c r="J17" s="346">
        <v>401524000.00999999</v>
      </c>
      <c r="K17" s="346">
        <v>1749220592.72</v>
      </c>
    </row>
    <row r="19" spans="2:14">
      <c r="N19" s="6"/>
    </row>
  </sheetData>
  <mergeCells count="7">
    <mergeCell ref="B2:K2"/>
    <mergeCell ref="D5:G5"/>
    <mergeCell ref="H5:K5"/>
    <mergeCell ref="D6:E6"/>
    <mergeCell ref="F6:G6"/>
    <mergeCell ref="H6:I6"/>
    <mergeCell ref="J6:K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&amp;C&amp;"Calibri"&amp;11&amp;K000000&amp;P_x000D_&amp;1#&amp;"Calibri"&amp;10&amp;K000000 Internal Information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7">
    <pageSetUpPr fitToPage="1"/>
  </sheetPr>
  <dimension ref="A1:E26"/>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C6" sqref="C6"/>
    </sheetView>
  </sheetViews>
  <sheetFormatPr defaultColWidth="9.21875" defaultRowHeight="14.4"/>
  <cols>
    <col min="1" max="1" width="2.5546875" style="8" customWidth="1"/>
    <col min="2" max="2" width="86.77734375" style="8" customWidth="1"/>
    <col min="3" max="3" width="7.5546875" style="8" customWidth="1"/>
    <col min="4" max="5" width="18.5546875" style="8" customWidth="1"/>
    <col min="6" max="16384" width="9.21875" style="8"/>
  </cols>
  <sheetData>
    <row r="1" spans="1:5" ht="10.199999999999999" customHeight="1">
      <c r="C1" s="11"/>
    </row>
    <row r="2" spans="1:5" ht="28.05" customHeight="1">
      <c r="A2" s="11"/>
      <c r="B2" s="441" t="s">
        <v>658</v>
      </c>
      <c r="C2" s="442"/>
      <c r="D2" s="442"/>
      <c r="E2" s="442"/>
    </row>
    <row r="3" spans="1:5" ht="14.55" customHeight="1">
      <c r="A3" s="128"/>
      <c r="B3" s="168"/>
      <c r="C3" s="128"/>
      <c r="D3" s="128"/>
      <c r="E3" s="128"/>
    </row>
    <row r="4" spans="1:5" ht="20.100000000000001" customHeight="1">
      <c r="A4" s="128"/>
      <c r="B4" s="35"/>
    </row>
    <row r="5" spans="1:5">
      <c r="A5" s="128"/>
      <c r="B5" s="35"/>
      <c r="C5" s="13"/>
      <c r="D5" s="71" t="s">
        <v>240</v>
      </c>
      <c r="E5" s="71" t="s">
        <v>177</v>
      </c>
    </row>
    <row r="6" spans="1:5">
      <c r="A6" s="128"/>
      <c r="B6" s="35"/>
      <c r="C6" s="68" t="s">
        <v>0</v>
      </c>
      <c r="D6" s="63" t="s">
        <v>4</v>
      </c>
      <c r="E6" s="63" t="s">
        <v>5</v>
      </c>
    </row>
    <row r="7" spans="1:5">
      <c r="B7" s="97" t="s">
        <v>241</v>
      </c>
      <c r="C7" s="63">
        <v>1</v>
      </c>
      <c r="D7" s="206"/>
      <c r="E7" s="346">
        <v>5277162.3513000002</v>
      </c>
    </row>
    <row r="8" spans="1:5">
      <c r="B8" s="354" t="s">
        <v>242</v>
      </c>
      <c r="C8" s="63">
        <v>2</v>
      </c>
      <c r="D8" s="230">
        <v>241444322.44999999</v>
      </c>
      <c r="E8" s="230">
        <v>4828886.4490999999</v>
      </c>
    </row>
    <row r="9" spans="1:5">
      <c r="B9" s="354" t="s">
        <v>243</v>
      </c>
      <c r="C9" s="63">
        <v>3</v>
      </c>
      <c r="D9" s="230">
        <v>241444322.44999999</v>
      </c>
      <c r="E9" s="230">
        <v>4828886.4490999999</v>
      </c>
    </row>
    <row r="10" spans="1:5">
      <c r="B10" s="354" t="s">
        <v>244</v>
      </c>
      <c r="C10" s="63">
        <v>4</v>
      </c>
      <c r="D10" s="230"/>
      <c r="E10" s="230"/>
    </row>
    <row r="11" spans="1:5">
      <c r="B11" s="354" t="s">
        <v>245</v>
      </c>
      <c r="C11" s="63">
        <v>5</v>
      </c>
      <c r="D11" s="230"/>
      <c r="E11" s="230"/>
    </row>
    <row r="12" spans="1:5">
      <c r="B12" s="354" t="s">
        <v>246</v>
      </c>
      <c r="C12" s="63">
        <v>6</v>
      </c>
      <c r="D12" s="230"/>
      <c r="E12" s="230"/>
    </row>
    <row r="13" spans="1:5">
      <c r="B13" s="354" t="s">
        <v>247</v>
      </c>
      <c r="C13" s="63">
        <v>7</v>
      </c>
      <c r="D13" s="230"/>
      <c r="E13" s="206"/>
    </row>
    <row r="14" spans="1:5">
      <c r="B14" s="354" t="s">
        <v>248</v>
      </c>
      <c r="C14" s="63">
        <v>8</v>
      </c>
      <c r="D14" s="230"/>
      <c r="E14" s="230"/>
    </row>
    <row r="15" spans="1:5">
      <c r="B15" s="354" t="s">
        <v>249</v>
      </c>
      <c r="C15" s="63">
        <v>9</v>
      </c>
      <c r="D15" s="230">
        <v>2504475.7599999998</v>
      </c>
      <c r="E15" s="230">
        <v>448275.90220000001</v>
      </c>
    </row>
    <row r="16" spans="1:5">
      <c r="B16" s="354" t="s">
        <v>250</v>
      </c>
      <c r="C16" s="63">
        <v>10</v>
      </c>
      <c r="D16" s="230"/>
      <c r="E16" s="230"/>
    </row>
    <row r="17" spans="2:5">
      <c r="B17" s="137" t="s">
        <v>251</v>
      </c>
      <c r="C17" s="63">
        <v>11</v>
      </c>
      <c r="D17" s="206"/>
      <c r="E17" s="345"/>
    </row>
    <row r="18" spans="2:5">
      <c r="B18" s="354" t="s">
        <v>252</v>
      </c>
      <c r="C18" s="63">
        <v>12</v>
      </c>
      <c r="D18" s="230"/>
      <c r="E18" s="230"/>
    </row>
    <row r="19" spans="2:5">
      <c r="B19" s="354" t="s">
        <v>243</v>
      </c>
      <c r="C19" s="63">
        <v>13</v>
      </c>
      <c r="D19" s="230"/>
      <c r="E19" s="230"/>
    </row>
    <row r="20" spans="2:5">
      <c r="B20" s="354" t="s">
        <v>244</v>
      </c>
      <c r="C20" s="63">
        <v>14</v>
      </c>
      <c r="D20" s="230"/>
      <c r="E20" s="230"/>
    </row>
    <row r="21" spans="2:5">
      <c r="B21" s="354" t="s">
        <v>245</v>
      </c>
      <c r="C21" s="63">
        <v>15</v>
      </c>
      <c r="D21" s="230"/>
      <c r="E21" s="230"/>
    </row>
    <row r="22" spans="2:5">
      <c r="B22" s="354" t="s">
        <v>246</v>
      </c>
      <c r="C22" s="63">
        <v>16</v>
      </c>
      <c r="D22" s="230"/>
      <c r="E22" s="230"/>
    </row>
    <row r="23" spans="2:5">
      <c r="B23" s="354" t="s">
        <v>247</v>
      </c>
      <c r="C23" s="63">
        <v>17</v>
      </c>
      <c r="D23" s="230"/>
      <c r="E23" s="206"/>
    </row>
    <row r="24" spans="2:5">
      <c r="B24" s="354" t="s">
        <v>248</v>
      </c>
      <c r="C24" s="63">
        <v>18</v>
      </c>
      <c r="D24" s="230"/>
      <c r="E24" s="230"/>
    </row>
    <row r="25" spans="2:5">
      <c r="B25" s="354" t="s">
        <v>249</v>
      </c>
      <c r="C25" s="63">
        <v>19</v>
      </c>
      <c r="D25" s="230"/>
      <c r="E25" s="230"/>
    </row>
    <row r="26" spans="2:5">
      <c r="B26" s="354" t="s">
        <v>250</v>
      </c>
      <c r="C26" s="63">
        <v>20</v>
      </c>
      <c r="D26" s="230"/>
      <c r="E26" s="230"/>
    </row>
  </sheetData>
  <mergeCells count="1">
    <mergeCell ref="B2:E2"/>
  </mergeCells>
  <pageMargins left="0.70866141732283472" right="0.70866141732283472" top="0.74803149606299213" bottom="0.74803149606299213" header="0.31496062992125984" footer="0.31496062992125984"/>
  <pageSetup paperSize="9" scale="98" orientation="landscape" r:id="rId1"/>
  <headerFooter>
    <oddHeader>&amp;CEN 
Annex XXV</oddHeader>
    <oddFooter>&amp;C&amp;"Calibri"&amp;11&amp;K000000&amp;P_x000D_&amp;1#&amp;"Calibri"&amp;10&amp;K000000 Internal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2"/>
  <dimension ref="A1:K132"/>
  <sheetViews>
    <sheetView showGridLines="0" tabSelected="1" zoomScaleNormal="100" workbookViewId="0">
      <pane xSplit="4" ySplit="5" topLeftCell="E37" activePane="bottomRight" state="frozen"/>
      <selection activeCell="B2" sqref="B2:I2"/>
      <selection pane="topRight" activeCell="B2" sqref="B2:I2"/>
      <selection pane="bottomLeft" activeCell="B2" sqref="B2:I2"/>
      <selection pane="bottomRight" activeCell="D5" sqref="D5"/>
    </sheetView>
  </sheetViews>
  <sheetFormatPr defaultColWidth="9" defaultRowHeight="14.4"/>
  <cols>
    <col min="1" max="1" width="2.5546875" style="36" customWidth="1"/>
    <col min="2" max="2" width="11.21875" style="36" customWidth="1"/>
    <col min="3" max="3" width="75.77734375" style="36" customWidth="1"/>
    <col min="4" max="4" width="6.5546875" style="36" customWidth="1"/>
    <col min="5" max="9" width="18.5546875" style="36" customWidth="1"/>
    <col min="10" max="16384" width="9" style="36"/>
  </cols>
  <sheetData>
    <row r="1" spans="1:9" ht="10.199999999999999" customHeight="1">
      <c r="A1" s="1"/>
    </row>
    <row r="2" spans="1:9" ht="28.05" customHeight="1">
      <c r="A2" s="1"/>
      <c r="B2" s="424" t="s">
        <v>651</v>
      </c>
      <c r="C2" s="425"/>
      <c r="D2" s="425"/>
      <c r="E2" s="425"/>
      <c r="F2" s="425"/>
      <c r="G2" s="425"/>
      <c r="H2" s="425"/>
      <c r="I2" s="425"/>
    </row>
    <row r="3" spans="1:9" ht="14.55" customHeight="1">
      <c r="A3" s="1"/>
      <c r="B3" s="167"/>
    </row>
    <row r="4" spans="1:9">
      <c r="A4" s="1"/>
      <c r="E4" s="268">
        <v>45107</v>
      </c>
      <c r="F4" s="268">
        <v>45016</v>
      </c>
      <c r="G4" s="268">
        <v>44926</v>
      </c>
      <c r="H4" s="268">
        <v>44834</v>
      </c>
      <c r="I4" s="268">
        <v>44742</v>
      </c>
    </row>
    <row r="5" spans="1:9">
      <c r="A5" s="1"/>
      <c r="B5" s="4"/>
      <c r="C5" s="5"/>
      <c r="D5" s="103" t="s">
        <v>0</v>
      </c>
      <c r="E5" s="69" t="s">
        <v>4</v>
      </c>
      <c r="F5" s="69" t="s">
        <v>5</v>
      </c>
      <c r="G5" s="69" t="s">
        <v>6</v>
      </c>
      <c r="H5" s="69" t="s">
        <v>33</v>
      </c>
      <c r="I5" s="69" t="s">
        <v>34</v>
      </c>
    </row>
    <row r="6" spans="1:9" ht="14.55" customHeight="1">
      <c r="A6" s="1"/>
      <c r="B6" s="180" t="s">
        <v>35</v>
      </c>
      <c r="C6" s="190"/>
      <c r="D6" s="190"/>
      <c r="E6" s="190"/>
      <c r="F6" s="190"/>
      <c r="G6" s="190"/>
      <c r="H6" s="190"/>
      <c r="I6" s="191"/>
    </row>
    <row r="7" spans="1:9" ht="14.55" customHeight="1">
      <c r="A7" s="1"/>
      <c r="B7" s="269"/>
      <c r="C7" s="270" t="s">
        <v>36</v>
      </c>
      <c r="D7" s="58">
        <v>1</v>
      </c>
      <c r="E7" s="210">
        <v>1917993243.2758</v>
      </c>
      <c r="F7" s="210">
        <v>1915591432.7418001</v>
      </c>
      <c r="G7" s="210">
        <v>1896221510.1752</v>
      </c>
      <c r="H7" s="210">
        <v>1884297421.6156001</v>
      </c>
      <c r="I7" s="210">
        <v>1842617059.01</v>
      </c>
    </row>
    <row r="8" spans="1:9" ht="14.55" customHeight="1">
      <c r="A8" s="1"/>
      <c r="B8" s="269"/>
      <c r="C8" s="270" t="s">
        <v>37</v>
      </c>
      <c r="D8" s="58">
        <v>2</v>
      </c>
      <c r="E8" s="210">
        <v>2162497737.6557999</v>
      </c>
      <c r="F8" s="210">
        <v>2160068399.0317998</v>
      </c>
      <c r="G8" s="210">
        <v>2141393456.6252</v>
      </c>
      <c r="H8" s="210">
        <v>2129246215.2456</v>
      </c>
      <c r="I8" s="210">
        <v>2087337333.3399999</v>
      </c>
    </row>
    <row r="9" spans="1:9" ht="14.55" customHeight="1">
      <c r="A9" s="1"/>
      <c r="B9" s="269"/>
      <c r="C9" s="270" t="s">
        <v>38</v>
      </c>
      <c r="D9" s="58">
        <v>3</v>
      </c>
      <c r="E9" s="210">
        <v>2363301300.2214999</v>
      </c>
      <c r="F9" s="210">
        <v>2361329429.6069002</v>
      </c>
      <c r="G9" s="210">
        <v>2343107984.0387998</v>
      </c>
      <c r="H9" s="210">
        <v>2331337360.7832999</v>
      </c>
      <c r="I9" s="210">
        <v>2290069469.8899999</v>
      </c>
    </row>
    <row r="10" spans="1:9" ht="14.55" customHeight="1">
      <c r="A10" s="1"/>
      <c r="B10" s="180" t="s">
        <v>39</v>
      </c>
      <c r="C10" s="190"/>
      <c r="D10" s="190"/>
      <c r="E10" s="211"/>
      <c r="F10" s="211"/>
      <c r="G10" s="211"/>
      <c r="H10" s="211"/>
      <c r="I10" s="211"/>
    </row>
    <row r="11" spans="1:9" ht="14.55" customHeight="1">
      <c r="A11" s="1"/>
      <c r="B11" s="269"/>
      <c r="C11" s="270" t="s">
        <v>40</v>
      </c>
      <c r="D11" s="58">
        <v>4</v>
      </c>
      <c r="E11" s="210">
        <v>8248917092.1955996</v>
      </c>
      <c r="F11" s="210">
        <v>8734109841.7175007</v>
      </c>
      <c r="G11" s="210">
        <v>8915192734.0627003</v>
      </c>
      <c r="H11" s="210">
        <v>9162140537.3321991</v>
      </c>
      <c r="I11" s="210">
        <v>8853036615.0590992</v>
      </c>
    </row>
    <row r="12" spans="1:9" ht="14.55" customHeight="1">
      <c r="A12" s="1"/>
      <c r="B12" s="180" t="s">
        <v>41</v>
      </c>
      <c r="C12" s="190"/>
      <c r="D12" s="190"/>
      <c r="E12" s="211"/>
      <c r="F12" s="211"/>
      <c r="G12" s="211"/>
      <c r="H12" s="211"/>
      <c r="I12" s="211"/>
    </row>
    <row r="13" spans="1:9" ht="14.55" customHeight="1">
      <c r="A13" s="1"/>
      <c r="B13" s="269"/>
      <c r="C13" s="270" t="s">
        <v>622</v>
      </c>
      <c r="D13" s="58">
        <v>5</v>
      </c>
      <c r="E13" s="249">
        <v>0.23250000000000001</v>
      </c>
      <c r="F13" s="249">
        <v>0.21929999999999999</v>
      </c>
      <c r="G13" s="249">
        <v>0.2127</v>
      </c>
      <c r="H13" s="249">
        <v>0.20569999999999999</v>
      </c>
      <c r="I13" s="249">
        <v>0.20810000000000001</v>
      </c>
    </row>
    <row r="14" spans="1:9" ht="14.55" customHeight="1">
      <c r="A14" s="1"/>
      <c r="B14" s="269"/>
      <c r="C14" s="270" t="s">
        <v>42</v>
      </c>
      <c r="D14" s="58">
        <v>6</v>
      </c>
      <c r="E14" s="249">
        <v>0.26219999999999999</v>
      </c>
      <c r="F14" s="249">
        <v>0.24729999999999999</v>
      </c>
      <c r="G14" s="249">
        <v>0.2402</v>
      </c>
      <c r="H14" s="249">
        <v>0.2324</v>
      </c>
      <c r="I14" s="249">
        <v>0.23580000000000001</v>
      </c>
    </row>
    <row r="15" spans="1:9" ht="14.55" customHeight="1">
      <c r="A15" s="1"/>
      <c r="B15" s="269"/>
      <c r="C15" s="270" t="s">
        <v>43</v>
      </c>
      <c r="D15" s="58">
        <v>7</v>
      </c>
      <c r="E15" s="249">
        <v>0.28649999999999998</v>
      </c>
      <c r="F15" s="249">
        <v>0.27039999999999997</v>
      </c>
      <c r="G15" s="249">
        <v>0.26279999999999998</v>
      </c>
      <c r="H15" s="249">
        <v>0.2545</v>
      </c>
      <c r="I15" s="249">
        <v>0.25869999999999999</v>
      </c>
    </row>
    <row r="16" spans="1:9" ht="14.55" customHeight="1">
      <c r="A16" s="1"/>
      <c r="B16" s="180" t="s">
        <v>1403</v>
      </c>
      <c r="C16" s="190"/>
      <c r="D16" s="190"/>
      <c r="E16" s="211"/>
      <c r="F16" s="211"/>
      <c r="G16" s="211"/>
      <c r="H16" s="211"/>
      <c r="I16" s="211"/>
    </row>
    <row r="17" spans="1:9" ht="28.8">
      <c r="A17" s="1"/>
      <c r="B17" s="269"/>
      <c r="C17" s="266" t="s">
        <v>1404</v>
      </c>
      <c r="D17" s="58" t="s">
        <v>681</v>
      </c>
      <c r="E17" s="249">
        <v>3.1600000000000003E-2</v>
      </c>
      <c r="F17" s="249">
        <v>3.1600000000000003E-2</v>
      </c>
      <c r="G17" s="249">
        <v>3.1600000000000003E-2</v>
      </c>
      <c r="H17" s="249">
        <v>3.1600000000000003E-2</v>
      </c>
      <c r="I17" s="249">
        <v>4.1500000000000002E-2</v>
      </c>
    </row>
    <row r="18" spans="1:9" ht="14.55" customHeight="1">
      <c r="A18" s="1"/>
      <c r="B18" s="269"/>
      <c r="C18" s="270" t="s">
        <v>1405</v>
      </c>
      <c r="D18" s="58" t="s">
        <v>691</v>
      </c>
      <c r="E18" s="249">
        <v>1.78E-2</v>
      </c>
      <c r="F18" s="249">
        <v>1.78E-2</v>
      </c>
      <c r="G18" s="249">
        <v>1.78E-2</v>
      </c>
      <c r="H18" s="249">
        <v>1.78E-2</v>
      </c>
      <c r="I18" s="249">
        <v>2.3300000000000001E-2</v>
      </c>
    </row>
    <row r="19" spans="1:9" ht="14.55" customHeight="1">
      <c r="A19" s="1"/>
      <c r="B19" s="269"/>
      <c r="C19" s="270" t="s">
        <v>1406</v>
      </c>
      <c r="D19" s="58" t="s">
        <v>692</v>
      </c>
      <c r="E19" s="249">
        <v>2.3699999999999999E-2</v>
      </c>
      <c r="F19" s="249">
        <v>2.3699999999999999E-2</v>
      </c>
      <c r="G19" s="249">
        <v>2.3699999999999999E-2</v>
      </c>
      <c r="H19" s="249">
        <v>2.3699999999999999E-2</v>
      </c>
      <c r="I19" s="249">
        <v>3.1099999999999999E-2</v>
      </c>
    </row>
    <row r="20" spans="1:9" ht="14.55" customHeight="1">
      <c r="A20" s="1"/>
      <c r="B20" s="269"/>
      <c r="C20" s="270" t="s">
        <v>44</v>
      </c>
      <c r="D20" s="58" t="s">
        <v>693</v>
      </c>
      <c r="E20" s="249">
        <v>0.1116</v>
      </c>
      <c r="F20" s="249">
        <v>0.1116</v>
      </c>
      <c r="G20" s="249">
        <v>0.1116</v>
      </c>
      <c r="H20" s="249">
        <v>0.1116</v>
      </c>
      <c r="I20" s="249">
        <v>0.1215</v>
      </c>
    </row>
    <row r="21" spans="1:9" ht="14.55" customHeight="1">
      <c r="A21" s="1"/>
      <c r="B21" s="180" t="s">
        <v>45</v>
      </c>
      <c r="C21" s="190"/>
      <c r="D21" s="190"/>
      <c r="E21" s="211"/>
      <c r="F21" s="211"/>
      <c r="G21" s="211"/>
      <c r="H21" s="211"/>
      <c r="I21" s="211"/>
    </row>
    <row r="22" spans="1:9" ht="14.55" customHeight="1">
      <c r="A22" s="1"/>
      <c r="B22" s="269"/>
      <c r="C22" s="270" t="s">
        <v>46</v>
      </c>
      <c r="D22" s="58">
        <v>8</v>
      </c>
      <c r="E22" s="249">
        <v>2.5000000000000001E-2</v>
      </c>
      <c r="F22" s="249">
        <v>2.5000000000000001E-2</v>
      </c>
      <c r="G22" s="249">
        <v>2.5000000000000001E-2</v>
      </c>
      <c r="H22" s="249">
        <v>2.5000000000000001E-2</v>
      </c>
      <c r="I22" s="249">
        <v>2.5000000000000001E-2</v>
      </c>
    </row>
    <row r="23" spans="1:9" ht="28.8">
      <c r="A23" s="1"/>
      <c r="B23" s="269"/>
      <c r="C23" s="266" t="s">
        <v>47</v>
      </c>
      <c r="D23" s="58" t="s">
        <v>684</v>
      </c>
      <c r="E23" s="249"/>
      <c r="F23" s="249"/>
      <c r="G23" s="249"/>
      <c r="H23" s="249"/>
      <c r="I23" s="249"/>
    </row>
    <row r="24" spans="1:9" ht="14.55" customHeight="1">
      <c r="A24" s="1"/>
      <c r="B24" s="269"/>
      <c r="C24" s="270" t="s">
        <v>48</v>
      </c>
      <c r="D24" s="58">
        <v>9</v>
      </c>
      <c r="E24" s="370">
        <v>9.2110353183172131E-5</v>
      </c>
      <c r="F24" s="249">
        <v>2.2356313986131218E-5</v>
      </c>
      <c r="G24" s="249">
        <v>1.5388197152006826E-5</v>
      </c>
      <c r="H24" s="249">
        <v>1.1998948345160901E-5</v>
      </c>
      <c r="I24" s="249">
        <v>1.124594084393976E-5</v>
      </c>
    </row>
    <row r="25" spans="1:9" ht="14.55" customHeight="1">
      <c r="A25" s="1"/>
      <c r="B25" s="269"/>
      <c r="C25" s="270" t="s">
        <v>49</v>
      </c>
      <c r="D25" s="58" t="s">
        <v>694</v>
      </c>
      <c r="E25" s="249">
        <v>3.1300000000000001E-2</v>
      </c>
      <c r="F25" s="249">
        <v>2.8899999999999999E-2</v>
      </c>
      <c r="G25" s="249">
        <v>2.8899999999999999E-2</v>
      </c>
      <c r="H25" s="249">
        <v>2.8199999999999999E-2</v>
      </c>
      <c r="I25" s="249">
        <v>2.92E-2</v>
      </c>
    </row>
    <row r="26" spans="1:9" ht="14.55" customHeight="1">
      <c r="A26" s="1"/>
      <c r="B26" s="269"/>
      <c r="C26" s="270" t="s">
        <v>50</v>
      </c>
      <c r="D26" s="58">
        <v>10</v>
      </c>
      <c r="E26" s="249"/>
      <c r="F26" s="249"/>
      <c r="G26" s="249"/>
      <c r="H26" s="249"/>
      <c r="I26" s="249"/>
    </row>
    <row r="27" spans="1:9" ht="14.55" customHeight="1">
      <c r="A27" s="1"/>
      <c r="B27" s="269"/>
      <c r="C27" s="270" t="s">
        <v>51</v>
      </c>
      <c r="D27" s="58" t="s">
        <v>695</v>
      </c>
      <c r="E27" s="249">
        <v>7.4999999999999997E-3</v>
      </c>
      <c r="F27" s="249">
        <v>7.4999999999999997E-3</v>
      </c>
      <c r="G27" s="249">
        <v>3.7000000000000002E-3</v>
      </c>
      <c r="H27" s="249">
        <v>3.5999999999999999E-3</v>
      </c>
      <c r="I27" s="249">
        <v>3.7000000000000002E-3</v>
      </c>
    </row>
    <row r="28" spans="1:9" ht="14.55" customHeight="1">
      <c r="A28" s="1"/>
      <c r="B28" s="269"/>
      <c r="C28" s="270" t="s">
        <v>52</v>
      </c>
      <c r="D28" s="58">
        <v>11</v>
      </c>
      <c r="E28" s="249">
        <v>6.3899999999999998E-2</v>
      </c>
      <c r="F28" s="249">
        <v>6.1400000000000003E-2</v>
      </c>
      <c r="G28" s="249">
        <v>5.7599999999999998E-2</v>
      </c>
      <c r="H28" s="249">
        <v>5.6800000000000003E-2</v>
      </c>
      <c r="I28" s="249">
        <v>5.7799999999999997E-2</v>
      </c>
    </row>
    <row r="29" spans="1:9" ht="14.55" customHeight="1">
      <c r="A29" s="1"/>
      <c r="B29" s="269"/>
      <c r="C29" s="270" t="s">
        <v>53</v>
      </c>
      <c r="D29" s="58" t="s">
        <v>696</v>
      </c>
      <c r="E29" s="249">
        <v>0.17549999999999999</v>
      </c>
      <c r="F29" s="249">
        <v>0.17299999999999999</v>
      </c>
      <c r="G29" s="249">
        <v>0.16919999999999999</v>
      </c>
      <c r="H29" s="249">
        <v>0.16839999999999999</v>
      </c>
      <c r="I29" s="249">
        <v>0.17929999999999999</v>
      </c>
    </row>
    <row r="30" spans="1:9" ht="14.55" customHeight="1">
      <c r="A30" s="1"/>
      <c r="B30" s="269"/>
      <c r="C30" s="270" t="s">
        <v>54</v>
      </c>
      <c r="D30" s="58">
        <v>12</v>
      </c>
      <c r="E30" s="249">
        <v>0.16969999999999999</v>
      </c>
      <c r="F30" s="249">
        <v>0.1565</v>
      </c>
      <c r="G30" s="249">
        <v>0.14990000000000001</v>
      </c>
      <c r="H30" s="249">
        <v>0.1429</v>
      </c>
      <c r="I30" s="249">
        <v>0.13719999999999999</v>
      </c>
    </row>
    <row r="31" spans="1:9" ht="14.55" customHeight="1">
      <c r="A31" s="1"/>
      <c r="B31" s="180" t="s">
        <v>55</v>
      </c>
      <c r="C31" s="190"/>
      <c r="D31" s="190"/>
      <c r="E31" s="211"/>
      <c r="F31" s="211"/>
      <c r="G31" s="211"/>
      <c r="H31" s="211"/>
      <c r="I31" s="211"/>
    </row>
    <row r="32" spans="1:9" ht="14.55" customHeight="1">
      <c r="A32" s="1"/>
      <c r="B32" s="269"/>
      <c r="C32" s="271" t="s">
        <v>56</v>
      </c>
      <c r="D32" s="58">
        <v>13</v>
      </c>
      <c r="E32" s="210">
        <v>55258175889.852203</v>
      </c>
      <c r="F32" s="210">
        <v>55188247740.519997</v>
      </c>
      <c r="G32" s="210">
        <v>55038241113.480003</v>
      </c>
      <c r="H32" s="210">
        <v>55892618640.741096</v>
      </c>
      <c r="I32" s="210">
        <v>55811010010.412003</v>
      </c>
    </row>
    <row r="33" spans="1:9" ht="14.55" customHeight="1">
      <c r="A33" s="1"/>
      <c r="B33" s="269"/>
      <c r="C33" s="271" t="s">
        <v>55</v>
      </c>
      <c r="D33" s="58">
        <v>14</v>
      </c>
      <c r="E33" s="249">
        <v>3.9100000000000003E-2</v>
      </c>
      <c r="F33" s="249">
        <v>3.9100000000000003E-2</v>
      </c>
      <c r="G33" s="249">
        <v>3.8899999999999997E-2</v>
      </c>
      <c r="H33" s="249">
        <v>3.8100000000000002E-2</v>
      </c>
      <c r="I33" s="249">
        <v>3.7400000000000003E-2</v>
      </c>
    </row>
    <row r="34" spans="1:9" ht="14.55" customHeight="1">
      <c r="B34" s="180" t="s">
        <v>57</v>
      </c>
      <c r="C34" s="190"/>
      <c r="D34" s="190"/>
      <c r="E34" s="211"/>
      <c r="F34" s="211"/>
      <c r="G34" s="211"/>
      <c r="H34" s="211"/>
      <c r="I34" s="211"/>
    </row>
    <row r="35" spans="1:9" s="6" customFormat="1" ht="14.55" customHeight="1">
      <c r="B35" s="272"/>
      <c r="C35" s="273" t="s">
        <v>1407</v>
      </c>
      <c r="D35" s="63" t="s">
        <v>697</v>
      </c>
      <c r="E35" s="249"/>
      <c r="F35" s="249"/>
      <c r="G35" s="249"/>
      <c r="H35" s="249"/>
      <c r="I35" s="249"/>
    </row>
    <row r="36" spans="1:9" s="6" customFormat="1" ht="14.55" customHeight="1">
      <c r="B36" s="272"/>
      <c r="C36" s="273" t="s">
        <v>1405</v>
      </c>
      <c r="D36" s="63" t="s">
        <v>698</v>
      </c>
      <c r="E36" s="249"/>
      <c r="F36" s="249"/>
      <c r="G36" s="249"/>
      <c r="H36" s="249"/>
      <c r="I36" s="249"/>
    </row>
    <row r="37" spans="1:9" s="6" customFormat="1" ht="14.55" customHeight="1">
      <c r="B37" s="272"/>
      <c r="C37" s="273" t="s">
        <v>58</v>
      </c>
      <c r="D37" s="63" t="s">
        <v>699</v>
      </c>
      <c r="E37" s="249">
        <v>0.03</v>
      </c>
      <c r="F37" s="249">
        <v>0.03</v>
      </c>
      <c r="G37" s="249">
        <v>0.03</v>
      </c>
      <c r="H37" s="249">
        <v>0.03</v>
      </c>
      <c r="I37" s="249">
        <v>0.03</v>
      </c>
    </row>
    <row r="38" spans="1:9" s="6" customFormat="1" ht="14.55" customHeight="1">
      <c r="B38" s="272"/>
      <c r="C38" s="273" t="s">
        <v>1408</v>
      </c>
      <c r="D38" s="63" t="s">
        <v>700</v>
      </c>
      <c r="E38" s="249">
        <v>0</v>
      </c>
      <c r="F38" s="249">
        <v>0</v>
      </c>
      <c r="G38" s="249">
        <v>0</v>
      </c>
      <c r="H38" s="249">
        <v>0</v>
      </c>
      <c r="I38" s="249">
        <v>0</v>
      </c>
    </row>
    <row r="39" spans="1:9" s="6" customFormat="1" ht="14.55" customHeight="1">
      <c r="B39" s="272"/>
      <c r="C39" s="274" t="s">
        <v>59</v>
      </c>
      <c r="D39" s="63" t="s">
        <v>701</v>
      </c>
      <c r="E39" s="250">
        <v>0.03</v>
      </c>
      <c r="F39" s="250">
        <v>0.03</v>
      </c>
      <c r="G39" s="250">
        <v>0.03</v>
      </c>
      <c r="H39" s="250">
        <v>0.03</v>
      </c>
      <c r="I39" s="250">
        <v>0.03</v>
      </c>
    </row>
    <row r="40" spans="1:9" ht="14.55" customHeight="1">
      <c r="A40" s="1"/>
      <c r="B40" s="180" t="s">
        <v>60</v>
      </c>
      <c r="C40" s="190"/>
      <c r="D40" s="190"/>
      <c r="E40" s="211"/>
      <c r="F40" s="211"/>
      <c r="G40" s="211"/>
      <c r="H40" s="211"/>
      <c r="I40" s="211"/>
    </row>
    <row r="41" spans="1:9" ht="14.55" customHeight="1">
      <c r="A41" s="1"/>
      <c r="B41" s="269"/>
      <c r="C41" s="271" t="s">
        <v>61</v>
      </c>
      <c r="D41" s="58">
        <v>15</v>
      </c>
      <c r="E41" s="210">
        <v>8534842022.7424002</v>
      </c>
      <c r="F41" s="210">
        <v>8520899852.2676001</v>
      </c>
      <c r="G41" s="210">
        <v>8334449748.1070004</v>
      </c>
      <c r="H41" s="210">
        <v>9161674102.3899994</v>
      </c>
      <c r="I41" s="210">
        <v>8821049783.6200008</v>
      </c>
    </row>
    <row r="42" spans="1:9" ht="14.55" customHeight="1">
      <c r="A42" s="1"/>
      <c r="B42" s="269"/>
      <c r="C42" s="275" t="s">
        <v>62</v>
      </c>
      <c r="D42" s="63" t="s">
        <v>702</v>
      </c>
      <c r="E42" s="210">
        <v>4977150382.6195002</v>
      </c>
      <c r="F42" s="210">
        <v>5015125552.5911999</v>
      </c>
      <c r="G42" s="210">
        <v>4990148316.0523005</v>
      </c>
      <c r="H42" s="210">
        <v>4936891728.5956001</v>
      </c>
      <c r="I42" s="210">
        <v>4826080147.467</v>
      </c>
    </row>
    <row r="43" spans="1:9" ht="14.55" customHeight="1">
      <c r="A43" s="1"/>
      <c r="B43" s="269"/>
      <c r="C43" s="275" t="s">
        <v>63</v>
      </c>
      <c r="D43" s="63" t="s">
        <v>703</v>
      </c>
      <c r="E43" s="210">
        <v>427922079.24940002</v>
      </c>
      <c r="F43" s="210">
        <v>447070302.22039998</v>
      </c>
      <c r="G43" s="210">
        <v>453293700.98449999</v>
      </c>
      <c r="H43" s="210">
        <v>402568349.94260001</v>
      </c>
      <c r="I43" s="210">
        <v>434412364.58840001</v>
      </c>
    </row>
    <row r="44" spans="1:9" ht="14.55" customHeight="1">
      <c r="A44" s="1"/>
      <c r="B44" s="269"/>
      <c r="C44" s="271" t="s">
        <v>64</v>
      </c>
      <c r="D44" s="58">
        <v>16</v>
      </c>
      <c r="E44" s="210">
        <v>4549228303.3701</v>
      </c>
      <c r="F44" s="210">
        <v>4568055250.3708</v>
      </c>
      <c r="G44" s="210">
        <v>4536854615.0677996</v>
      </c>
      <c r="H44" s="210">
        <v>5015519435.0759325</v>
      </c>
      <c r="I44" s="210">
        <v>4414120042.6061001</v>
      </c>
    </row>
    <row r="45" spans="1:9" ht="14.55" customHeight="1">
      <c r="A45" s="1"/>
      <c r="B45" s="269"/>
      <c r="C45" s="271" t="s">
        <v>65</v>
      </c>
      <c r="D45" s="58">
        <v>17</v>
      </c>
      <c r="E45" s="249">
        <v>1.8817999999999999</v>
      </c>
      <c r="F45" s="249">
        <v>1.8698999999999999</v>
      </c>
      <c r="G45" s="249">
        <v>1.8428</v>
      </c>
      <c r="H45" s="249">
        <v>1.8266650585217592</v>
      </c>
      <c r="I45" s="249">
        <v>1.9984</v>
      </c>
    </row>
    <row r="46" spans="1:9" ht="14.55" customHeight="1">
      <c r="A46" s="1"/>
      <c r="B46" s="180" t="s">
        <v>66</v>
      </c>
      <c r="C46" s="190"/>
      <c r="D46" s="190"/>
      <c r="E46" s="211"/>
      <c r="F46" s="211"/>
      <c r="G46" s="211"/>
      <c r="H46" s="211"/>
      <c r="I46" s="211"/>
    </row>
    <row r="47" spans="1:9" ht="14.55" customHeight="1">
      <c r="A47" s="1"/>
      <c r="B47" s="269"/>
      <c r="C47" s="276" t="s">
        <v>67</v>
      </c>
      <c r="D47" s="58">
        <v>18</v>
      </c>
      <c r="E47" s="210">
        <v>50191787164.895599</v>
      </c>
      <c r="F47" s="210">
        <v>49587485551.708603</v>
      </c>
      <c r="G47" s="210">
        <v>49265289833.153999</v>
      </c>
      <c r="H47" s="210">
        <v>48615234531.452698</v>
      </c>
      <c r="I47" s="210">
        <v>49013285215.812897</v>
      </c>
    </row>
    <row r="48" spans="1:9" ht="14.55" customHeight="1">
      <c r="A48" s="1"/>
      <c r="B48" s="269"/>
      <c r="C48" s="277" t="s">
        <v>68</v>
      </c>
      <c r="D48" s="58">
        <v>19</v>
      </c>
      <c r="E48" s="210">
        <v>36305992603</v>
      </c>
      <c r="F48" s="210">
        <v>35973893594.449997</v>
      </c>
      <c r="G48" s="210">
        <v>35763974289</v>
      </c>
      <c r="H48" s="210">
        <v>32044472281.075802</v>
      </c>
      <c r="I48" s="210">
        <v>32825520029.340199</v>
      </c>
    </row>
    <row r="49" spans="1:9" ht="14.55" customHeight="1">
      <c r="A49" s="1"/>
      <c r="B49" s="278"/>
      <c r="C49" s="276" t="s">
        <v>69</v>
      </c>
      <c r="D49" s="58">
        <v>20</v>
      </c>
      <c r="E49" s="249">
        <v>1.3825000000000001</v>
      </c>
      <c r="F49" s="249">
        <v>1.3784000000000001</v>
      </c>
      <c r="G49" s="249">
        <v>1.3774999999999999</v>
      </c>
      <c r="H49" s="249">
        <v>1.5170999999999999</v>
      </c>
      <c r="I49" s="249">
        <v>1.4931000000000001</v>
      </c>
    </row>
    <row r="50" spans="1:9">
      <c r="A50" s="1"/>
    </row>
    <row r="51" spans="1:9">
      <c r="A51" s="1"/>
    </row>
    <row r="52" spans="1:9" ht="14.55" customHeight="1">
      <c r="A52" s="1"/>
    </row>
    <row r="53" spans="1:9">
      <c r="A53" s="1"/>
    </row>
    <row r="54" spans="1:9">
      <c r="A54" s="1"/>
    </row>
    <row r="55" spans="1:9">
      <c r="A55" s="1"/>
    </row>
    <row r="56" spans="1:9">
      <c r="A56" s="1"/>
    </row>
    <row r="57" spans="1:9">
      <c r="A57" s="1"/>
    </row>
    <row r="58" spans="1:9">
      <c r="A58" s="1"/>
    </row>
    <row r="59" spans="1:9">
      <c r="A59" s="1"/>
    </row>
    <row r="60" spans="1:9">
      <c r="A60" s="1"/>
    </row>
    <row r="61" spans="1:9">
      <c r="A61" s="1"/>
    </row>
    <row r="62" spans="1:9">
      <c r="A62" s="1"/>
    </row>
    <row r="63" spans="1:9">
      <c r="A63" s="1"/>
    </row>
    <row r="64" spans="1:9">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1">
      <c r="A97" s="1"/>
    </row>
    <row r="98" spans="1:11">
      <c r="A98" s="1"/>
    </row>
    <row r="99" spans="1:11">
      <c r="A99" s="1"/>
    </row>
    <row r="100" spans="1:11">
      <c r="A100" s="1"/>
    </row>
    <row r="101" spans="1:11">
      <c r="A101" s="1"/>
    </row>
    <row r="102" spans="1:11">
      <c r="A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sheetData>
  <mergeCells count="1">
    <mergeCell ref="B2:I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 Internal Information</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0">
    <pageSetUpPr fitToPage="1"/>
  </sheetPr>
  <dimension ref="A1:R21"/>
  <sheetViews>
    <sheetView showGridLines="0" showRowColHeaders="0" zoomScaleNormal="100" workbookViewId="0">
      <pane xSplit="3" ySplit="9" topLeftCell="D10" activePane="bottomRight" state="frozen"/>
      <selection activeCell="B2" sqref="B2:I2"/>
      <selection pane="topRight" activeCell="B2" sqref="B2:I2"/>
      <selection pane="bottomLeft" activeCell="B2" sqref="B2:I2"/>
      <selection pane="bottomRight" activeCell="C9" sqref="C9"/>
    </sheetView>
  </sheetViews>
  <sheetFormatPr defaultColWidth="9.21875" defaultRowHeight="14.4"/>
  <cols>
    <col min="1" max="1" width="2.5546875" style="36" customWidth="1"/>
    <col min="2" max="2" width="28.21875" style="36" customWidth="1"/>
    <col min="3" max="3" width="7.5546875" style="36" customWidth="1"/>
    <col min="4" max="18" width="18.5546875" style="36" customWidth="1"/>
    <col min="19" max="16384" width="9.21875" style="36"/>
  </cols>
  <sheetData>
    <row r="1" spans="1:18" ht="10.199999999999999" customHeight="1">
      <c r="A1" s="8"/>
    </row>
    <row r="2" spans="1:18" ht="28.05" customHeight="1">
      <c r="B2" s="441" t="s">
        <v>676</v>
      </c>
      <c r="C2" s="442"/>
      <c r="D2" s="442"/>
      <c r="E2" s="442"/>
      <c r="F2" s="442"/>
      <c r="G2" s="442"/>
      <c r="H2" s="442"/>
      <c r="I2" s="442"/>
      <c r="J2" s="442"/>
      <c r="K2" s="442"/>
      <c r="L2" s="442"/>
      <c r="M2" s="442"/>
      <c r="N2" s="442"/>
      <c r="O2" s="442"/>
      <c r="P2" s="442"/>
      <c r="Q2" s="442"/>
      <c r="R2" s="442"/>
    </row>
    <row r="3" spans="1:18" ht="14.55" customHeight="1">
      <c r="B3" s="168"/>
    </row>
    <row r="4" spans="1:18">
      <c r="A4" s="15"/>
    </row>
    <row r="5" spans="1:18">
      <c r="A5" s="15"/>
      <c r="D5" s="525" t="s">
        <v>127</v>
      </c>
      <c r="E5" s="525"/>
      <c r="F5" s="525"/>
      <c r="G5" s="525"/>
      <c r="H5" s="525"/>
      <c r="I5" s="525"/>
      <c r="J5" s="525"/>
      <c r="K5" s="525" t="s">
        <v>128</v>
      </c>
      <c r="L5" s="525"/>
      <c r="M5" s="525"/>
      <c r="N5" s="525"/>
      <c r="O5" s="525" t="s">
        <v>129</v>
      </c>
      <c r="P5" s="525"/>
      <c r="Q5" s="525"/>
      <c r="R5" s="525"/>
    </row>
    <row r="6" spans="1:18">
      <c r="A6" s="15"/>
      <c r="D6" s="526" t="s">
        <v>130</v>
      </c>
      <c r="E6" s="527"/>
      <c r="F6" s="527"/>
      <c r="G6" s="528"/>
      <c r="H6" s="529" t="s">
        <v>131</v>
      </c>
      <c r="I6" s="530"/>
      <c r="J6" s="358" t="s">
        <v>132</v>
      </c>
      <c r="K6" s="525" t="s">
        <v>130</v>
      </c>
      <c r="L6" s="525"/>
      <c r="M6" s="522" t="s">
        <v>131</v>
      </c>
      <c r="N6" s="358" t="s">
        <v>132</v>
      </c>
      <c r="O6" s="525" t="s">
        <v>130</v>
      </c>
      <c r="P6" s="525"/>
      <c r="Q6" s="522" t="s">
        <v>131</v>
      </c>
      <c r="R6" s="358" t="s">
        <v>132</v>
      </c>
    </row>
    <row r="7" spans="1:18">
      <c r="A7" s="15"/>
      <c r="D7" s="531" t="s">
        <v>133</v>
      </c>
      <c r="E7" s="532"/>
      <c r="F7" s="531" t="s">
        <v>134</v>
      </c>
      <c r="G7" s="532"/>
      <c r="H7" s="524"/>
      <c r="I7" s="522" t="s">
        <v>135</v>
      </c>
      <c r="J7" s="524"/>
      <c r="K7" s="522" t="s">
        <v>133</v>
      </c>
      <c r="L7" s="522" t="s">
        <v>134</v>
      </c>
      <c r="M7" s="524"/>
      <c r="N7" s="524"/>
      <c r="O7" s="522" t="s">
        <v>133</v>
      </c>
      <c r="P7" s="522" t="s">
        <v>134</v>
      </c>
      <c r="Q7" s="524"/>
      <c r="R7" s="524"/>
    </row>
    <row r="8" spans="1:18">
      <c r="A8" s="15"/>
      <c r="D8" s="359"/>
      <c r="E8" s="360" t="s">
        <v>135</v>
      </c>
      <c r="F8" s="359"/>
      <c r="G8" s="360" t="s">
        <v>135</v>
      </c>
      <c r="H8" s="523"/>
      <c r="I8" s="523"/>
      <c r="J8" s="523"/>
      <c r="K8" s="523"/>
      <c r="L8" s="523"/>
      <c r="M8" s="523"/>
      <c r="N8" s="523"/>
      <c r="O8" s="523"/>
      <c r="P8" s="523"/>
      <c r="Q8" s="523"/>
      <c r="R8" s="523"/>
    </row>
    <row r="9" spans="1:18">
      <c r="A9" s="15"/>
      <c r="B9" s="16"/>
      <c r="C9" s="68" t="s">
        <v>0</v>
      </c>
      <c r="D9" s="121" t="s">
        <v>4</v>
      </c>
      <c r="E9" s="121" t="s">
        <v>5</v>
      </c>
      <c r="F9" s="121" t="s">
        <v>6</v>
      </c>
      <c r="G9" s="121" t="s">
        <v>33</v>
      </c>
      <c r="H9" s="121" t="s">
        <v>34</v>
      </c>
      <c r="I9" s="121" t="s">
        <v>71</v>
      </c>
      <c r="J9" s="121" t="s">
        <v>72</v>
      </c>
      <c r="K9" s="121" t="s">
        <v>73</v>
      </c>
      <c r="L9" s="121" t="s">
        <v>75</v>
      </c>
      <c r="M9" s="121" t="s">
        <v>76</v>
      </c>
      <c r="N9" s="121" t="s">
        <v>77</v>
      </c>
      <c r="O9" s="121" t="s">
        <v>78</v>
      </c>
      <c r="P9" s="121" t="s">
        <v>79</v>
      </c>
      <c r="Q9" s="121" t="s">
        <v>125</v>
      </c>
      <c r="R9" s="121" t="s">
        <v>126</v>
      </c>
    </row>
    <row r="10" spans="1:18">
      <c r="B10" s="120" t="s">
        <v>136</v>
      </c>
      <c r="C10" s="258">
        <v>1</v>
      </c>
      <c r="D10" s="346"/>
      <c r="E10" s="346"/>
      <c r="F10" s="346"/>
      <c r="G10" s="346"/>
      <c r="H10" s="346">
        <v>378499279.69</v>
      </c>
      <c r="I10" s="346">
        <v>378499279.69</v>
      </c>
      <c r="J10" s="346">
        <v>378499279.69</v>
      </c>
      <c r="K10" s="346"/>
      <c r="L10" s="346"/>
      <c r="M10" s="346"/>
      <c r="N10" s="346"/>
      <c r="O10" s="346"/>
      <c r="P10" s="346"/>
      <c r="Q10" s="346"/>
      <c r="R10" s="346"/>
    </row>
    <row r="11" spans="1:18">
      <c r="B11" s="355" t="s">
        <v>137</v>
      </c>
      <c r="C11" s="121">
        <v>2</v>
      </c>
      <c r="D11" s="230"/>
      <c r="E11" s="230"/>
      <c r="F11" s="230"/>
      <c r="G11" s="230"/>
      <c r="H11" s="230">
        <v>378499279.69</v>
      </c>
      <c r="I11" s="230">
        <v>378499279.69</v>
      </c>
      <c r="J11" s="230">
        <v>378499279.69</v>
      </c>
      <c r="K11" s="230"/>
      <c r="L11" s="230"/>
      <c r="M11" s="230"/>
      <c r="N11" s="230"/>
      <c r="O11" s="230"/>
      <c r="P11" s="230"/>
      <c r="Q11" s="230"/>
      <c r="R11" s="230"/>
    </row>
    <row r="12" spans="1:18">
      <c r="B12" s="356" t="s">
        <v>138</v>
      </c>
      <c r="C12" s="121">
        <v>3</v>
      </c>
      <c r="D12" s="230"/>
      <c r="E12" s="230"/>
      <c r="F12" s="230"/>
      <c r="G12" s="230"/>
      <c r="H12" s="230">
        <v>378499279.69</v>
      </c>
      <c r="I12" s="230">
        <v>378499279.69</v>
      </c>
      <c r="J12" s="230">
        <v>378499279.69</v>
      </c>
      <c r="K12" s="230"/>
      <c r="L12" s="230"/>
      <c r="M12" s="230"/>
      <c r="N12" s="230"/>
      <c r="O12" s="230"/>
      <c r="P12" s="230"/>
      <c r="Q12" s="230"/>
      <c r="R12" s="230"/>
    </row>
    <row r="13" spans="1:18">
      <c r="B13" s="356" t="s">
        <v>139</v>
      </c>
      <c r="C13" s="121">
        <v>4</v>
      </c>
      <c r="D13" s="230"/>
      <c r="E13" s="230"/>
      <c r="F13" s="230"/>
      <c r="G13" s="230"/>
      <c r="H13" s="230"/>
      <c r="I13" s="230"/>
      <c r="J13" s="230"/>
      <c r="K13" s="230"/>
      <c r="L13" s="230"/>
      <c r="M13" s="230"/>
      <c r="N13" s="230"/>
      <c r="O13" s="230"/>
      <c r="P13" s="230"/>
      <c r="Q13" s="230"/>
      <c r="R13" s="230"/>
    </row>
    <row r="14" spans="1:18">
      <c r="B14" s="356" t="s">
        <v>140</v>
      </c>
      <c r="C14" s="121">
        <v>5</v>
      </c>
      <c r="D14" s="230"/>
      <c r="E14" s="230"/>
      <c r="F14" s="230"/>
      <c r="G14" s="230"/>
      <c r="H14" s="230"/>
      <c r="I14" s="230"/>
      <c r="J14" s="230"/>
      <c r="K14" s="230"/>
      <c r="L14" s="230"/>
      <c r="M14" s="230"/>
      <c r="N14" s="230"/>
      <c r="O14" s="230"/>
      <c r="P14" s="230"/>
      <c r="Q14" s="230"/>
      <c r="R14" s="230"/>
    </row>
    <row r="15" spans="1:18">
      <c r="B15" s="356" t="s">
        <v>141</v>
      </c>
      <c r="C15" s="121">
        <v>6</v>
      </c>
      <c r="D15" s="230"/>
      <c r="E15" s="230"/>
      <c r="F15" s="230"/>
      <c r="G15" s="230"/>
      <c r="H15" s="230"/>
      <c r="I15" s="230"/>
      <c r="J15" s="230"/>
      <c r="K15" s="230"/>
      <c r="L15" s="230"/>
      <c r="M15" s="230"/>
      <c r="N15" s="230"/>
      <c r="O15" s="230"/>
      <c r="P15" s="230"/>
      <c r="Q15" s="230"/>
      <c r="R15" s="230"/>
    </row>
    <row r="16" spans="1:18">
      <c r="B16" s="357" t="s">
        <v>142</v>
      </c>
      <c r="C16" s="121">
        <v>7</v>
      </c>
      <c r="D16" s="230"/>
      <c r="E16" s="230"/>
      <c r="F16" s="230"/>
      <c r="G16" s="230"/>
      <c r="H16" s="230"/>
      <c r="I16" s="230"/>
      <c r="J16" s="230"/>
      <c r="K16" s="230"/>
      <c r="L16" s="230"/>
      <c r="M16" s="230"/>
      <c r="N16" s="230"/>
      <c r="O16" s="230"/>
      <c r="P16" s="230"/>
      <c r="Q16" s="230"/>
      <c r="R16" s="230"/>
    </row>
    <row r="17" spans="2:18">
      <c r="B17" s="356" t="s">
        <v>143</v>
      </c>
      <c r="C17" s="121">
        <v>8</v>
      </c>
      <c r="D17" s="230"/>
      <c r="E17" s="230"/>
      <c r="F17" s="230"/>
      <c r="G17" s="230"/>
      <c r="H17" s="230"/>
      <c r="I17" s="230"/>
      <c r="J17" s="230"/>
      <c r="K17" s="230"/>
      <c r="L17" s="230"/>
      <c r="M17" s="230"/>
      <c r="N17" s="230"/>
      <c r="O17" s="230"/>
      <c r="P17" s="230"/>
      <c r="Q17" s="230"/>
      <c r="R17" s="230"/>
    </row>
    <row r="18" spans="2:18">
      <c r="B18" s="356" t="s">
        <v>144</v>
      </c>
      <c r="C18" s="121">
        <v>9</v>
      </c>
      <c r="D18" s="230"/>
      <c r="E18" s="230"/>
      <c r="F18" s="230"/>
      <c r="G18" s="230"/>
      <c r="H18" s="230"/>
      <c r="I18" s="230"/>
      <c r="J18" s="230"/>
      <c r="K18" s="230"/>
      <c r="L18" s="230"/>
      <c r="M18" s="230"/>
      <c r="N18" s="230"/>
      <c r="O18" s="230"/>
      <c r="P18" s="230"/>
      <c r="Q18" s="230"/>
      <c r="R18" s="230"/>
    </row>
    <row r="19" spans="2:18">
      <c r="B19" s="356" t="s">
        <v>145</v>
      </c>
      <c r="C19" s="121">
        <v>10</v>
      </c>
      <c r="D19" s="230"/>
      <c r="E19" s="230"/>
      <c r="F19" s="230"/>
      <c r="G19" s="230"/>
      <c r="H19" s="230"/>
      <c r="I19" s="230"/>
      <c r="J19" s="230"/>
      <c r="K19" s="230"/>
      <c r="L19" s="230"/>
      <c r="M19" s="230"/>
      <c r="N19" s="230"/>
      <c r="O19" s="230"/>
      <c r="P19" s="230"/>
      <c r="Q19" s="230"/>
      <c r="R19" s="230"/>
    </row>
    <row r="20" spans="2:18">
      <c r="B20" s="356" t="s">
        <v>146</v>
      </c>
      <c r="C20" s="121">
        <v>11</v>
      </c>
      <c r="D20" s="230"/>
      <c r="E20" s="230"/>
      <c r="F20" s="230"/>
      <c r="G20" s="230"/>
      <c r="H20" s="230"/>
      <c r="I20" s="230"/>
      <c r="J20" s="230"/>
      <c r="K20" s="230"/>
      <c r="L20" s="230"/>
      <c r="M20" s="230"/>
      <c r="N20" s="230"/>
      <c r="O20" s="230"/>
      <c r="P20" s="230"/>
      <c r="Q20" s="230"/>
      <c r="R20" s="230"/>
    </row>
    <row r="21" spans="2:18">
      <c r="B21" s="356" t="s">
        <v>141</v>
      </c>
      <c r="C21" s="121">
        <v>12</v>
      </c>
      <c r="D21" s="230"/>
      <c r="E21" s="230"/>
      <c r="F21" s="230"/>
      <c r="G21" s="230"/>
      <c r="H21" s="230"/>
      <c r="I21" s="230"/>
      <c r="J21" s="230"/>
      <c r="K21" s="230"/>
      <c r="L21" s="230"/>
      <c r="M21" s="230"/>
      <c r="N21" s="230"/>
      <c r="O21" s="230"/>
      <c r="P21" s="230"/>
      <c r="Q21" s="230"/>
      <c r="R21" s="230"/>
    </row>
  </sheetData>
  <mergeCells count="21">
    <mergeCell ref="K7:K8"/>
    <mergeCell ref="B2:R2"/>
    <mergeCell ref="D5:J5"/>
    <mergeCell ref="K5:N5"/>
    <mergeCell ref="O5:R5"/>
    <mergeCell ref="D6:G6"/>
    <mergeCell ref="H6:I6"/>
    <mergeCell ref="K6:L6"/>
    <mergeCell ref="M6:M8"/>
    <mergeCell ref="O6:P6"/>
    <mergeCell ref="Q6:Q8"/>
    <mergeCell ref="D7:E7"/>
    <mergeCell ref="F7:G7"/>
    <mergeCell ref="H7:H8"/>
    <mergeCell ref="I7:I8"/>
    <mergeCell ref="J7:J8"/>
    <mergeCell ref="L7:L8"/>
    <mergeCell ref="N7:N8"/>
    <mergeCell ref="O7:O8"/>
    <mergeCell ref="P7:P8"/>
    <mergeCell ref="R7:R8"/>
  </mergeCells>
  <pageMargins left="0.70866141732283472" right="0.70866141732283472" top="0.74803149606299213" bottom="0.74803149606299213" header="0.31496062992125984" footer="0.31496062992125984"/>
  <pageSetup paperSize="9" scale="41" orientation="landscape" cellComments="asDisplayed" r:id="rId1"/>
  <headerFooter>
    <oddHeader>&amp;CEN
Annex XXVII</oddHeader>
    <oddFooter>&amp;C&amp;"Calibri"&amp;11&amp;K000000&amp;P_x000D_&amp;1#&amp;"Calibri"&amp;10&amp;K000000 Internal Information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2">
    <pageSetUpPr fitToPage="1"/>
  </sheetPr>
  <dimension ref="A1:T22"/>
  <sheetViews>
    <sheetView showGridLines="0" showRowColHeaders="0" zoomScale="84" zoomScaleNormal="84" zoomScalePageLayoutView="70" workbookViewId="0">
      <pane xSplit="3" ySplit="7" topLeftCell="D8" activePane="bottomRight" state="frozen"/>
      <selection activeCell="B2" sqref="B2:I2"/>
      <selection pane="topRight" activeCell="B2" sqref="B2:I2"/>
      <selection pane="bottomLeft" activeCell="B2" sqref="B2:I2"/>
      <selection pane="bottomRight" activeCell="C7" sqref="C7"/>
    </sheetView>
  </sheetViews>
  <sheetFormatPr defaultColWidth="9.21875" defaultRowHeight="14.4"/>
  <cols>
    <col min="1" max="1" width="2.5546875" style="36" customWidth="1"/>
    <col min="2" max="2" width="28.21875" style="36" customWidth="1"/>
    <col min="3" max="3" width="7.5546875" style="36" customWidth="1"/>
    <col min="4" max="20" width="18.5546875" style="36" customWidth="1"/>
    <col min="21" max="16384" width="9.21875" style="36"/>
  </cols>
  <sheetData>
    <row r="1" spans="1:20" ht="10.199999999999999" customHeight="1"/>
    <row r="2" spans="1:20" ht="28.05" customHeight="1">
      <c r="B2" s="441" t="s">
        <v>677</v>
      </c>
      <c r="C2" s="442"/>
      <c r="D2" s="442"/>
      <c r="E2" s="442"/>
      <c r="F2" s="442"/>
      <c r="G2" s="442"/>
      <c r="H2" s="442"/>
      <c r="I2" s="442"/>
      <c r="J2" s="442"/>
      <c r="K2" s="442"/>
      <c r="L2" s="442"/>
      <c r="M2" s="442"/>
      <c r="N2" s="442"/>
      <c r="O2" s="442"/>
      <c r="P2" s="442"/>
      <c r="Q2" s="442"/>
      <c r="R2" s="442"/>
      <c r="S2" s="442"/>
      <c r="T2" s="442"/>
    </row>
    <row r="3" spans="1:20" ht="14.55" customHeight="1">
      <c r="B3" s="168"/>
    </row>
    <row r="4" spans="1:20">
      <c r="A4" s="8"/>
      <c r="B4" s="8"/>
    </row>
    <row r="5" spans="1:20">
      <c r="A5" s="8"/>
      <c r="B5" s="8"/>
      <c r="C5" s="8"/>
      <c r="D5" s="533" t="s">
        <v>149</v>
      </c>
      <c r="E5" s="525"/>
      <c r="F5" s="525"/>
      <c r="G5" s="525"/>
      <c r="H5" s="525"/>
      <c r="I5" s="525" t="s">
        <v>150</v>
      </c>
      <c r="J5" s="525"/>
      <c r="K5" s="525"/>
      <c r="L5" s="525"/>
      <c r="M5" s="525" t="s">
        <v>151</v>
      </c>
      <c r="N5" s="525"/>
      <c r="O5" s="525"/>
      <c r="P5" s="525"/>
      <c r="Q5" s="525" t="s">
        <v>152</v>
      </c>
      <c r="R5" s="525"/>
      <c r="S5" s="525"/>
      <c r="T5" s="525"/>
    </row>
    <row r="6" spans="1:20" s="38" customFormat="1" ht="28.8">
      <c r="A6" s="15"/>
      <c r="B6" s="15"/>
      <c r="C6" s="15"/>
      <c r="D6" s="352" t="s">
        <v>153</v>
      </c>
      <c r="E6" s="352" t="s">
        <v>154</v>
      </c>
      <c r="F6" s="352" t="s">
        <v>155</v>
      </c>
      <c r="G6" s="352" t="s">
        <v>156</v>
      </c>
      <c r="H6" s="352" t="s">
        <v>157</v>
      </c>
      <c r="I6" s="352" t="s">
        <v>158</v>
      </c>
      <c r="J6" s="352" t="s">
        <v>159</v>
      </c>
      <c r="K6" s="352" t="s">
        <v>160</v>
      </c>
      <c r="L6" s="361" t="s">
        <v>157</v>
      </c>
      <c r="M6" s="352" t="s">
        <v>158</v>
      </c>
      <c r="N6" s="352" t="s">
        <v>159</v>
      </c>
      <c r="O6" s="352" t="s">
        <v>160</v>
      </c>
      <c r="P6" s="361" t="s">
        <v>157</v>
      </c>
      <c r="Q6" s="352" t="s">
        <v>158</v>
      </c>
      <c r="R6" s="352" t="s">
        <v>159</v>
      </c>
      <c r="S6" s="352" t="s">
        <v>160</v>
      </c>
      <c r="T6" s="361" t="s">
        <v>157</v>
      </c>
    </row>
    <row r="7" spans="1:20" s="38" customFormat="1">
      <c r="A7" s="15"/>
      <c r="B7" s="15"/>
      <c r="C7" s="68" t="s">
        <v>0</v>
      </c>
      <c r="D7" s="121" t="s">
        <v>4</v>
      </c>
      <c r="E7" s="121" t="s">
        <v>5</v>
      </c>
      <c r="F7" s="121" t="s">
        <v>6</v>
      </c>
      <c r="G7" s="121" t="s">
        <v>33</v>
      </c>
      <c r="H7" s="121" t="s">
        <v>34</v>
      </c>
      <c r="I7" s="121" t="s">
        <v>71</v>
      </c>
      <c r="J7" s="121" t="s">
        <v>72</v>
      </c>
      <c r="K7" s="121" t="s">
        <v>73</v>
      </c>
      <c r="L7" s="121" t="s">
        <v>75</v>
      </c>
      <c r="M7" s="121" t="s">
        <v>76</v>
      </c>
      <c r="N7" s="121" t="s">
        <v>77</v>
      </c>
      <c r="O7" s="121" t="s">
        <v>78</v>
      </c>
      <c r="P7" s="121" t="s">
        <v>79</v>
      </c>
      <c r="Q7" s="121" t="s">
        <v>125</v>
      </c>
      <c r="R7" s="121" t="s">
        <v>126</v>
      </c>
      <c r="S7" s="121" t="s">
        <v>147</v>
      </c>
      <c r="T7" s="121" t="s">
        <v>148</v>
      </c>
    </row>
    <row r="8" spans="1:20">
      <c r="B8" s="143" t="s">
        <v>136</v>
      </c>
      <c r="C8" s="258">
        <v>1</v>
      </c>
      <c r="D8" s="346">
        <v>378499279.69</v>
      </c>
      <c r="E8" s="346"/>
      <c r="F8" s="346"/>
      <c r="G8" s="346"/>
      <c r="H8" s="346">
        <v>2230343.12</v>
      </c>
      <c r="I8" s="346">
        <v>378499279.69</v>
      </c>
      <c r="J8" s="346"/>
      <c r="K8" s="346"/>
      <c r="L8" s="346">
        <v>2230343.12</v>
      </c>
      <c r="M8" s="346">
        <v>56440340.490000002</v>
      </c>
      <c r="N8" s="346"/>
      <c r="O8" s="346"/>
      <c r="P8" s="346"/>
      <c r="Q8" s="346">
        <v>4515227.2391999997</v>
      </c>
      <c r="R8" s="346"/>
      <c r="S8" s="346"/>
      <c r="T8" s="346"/>
    </row>
    <row r="9" spans="1:20">
      <c r="B9" s="356" t="s">
        <v>161</v>
      </c>
      <c r="C9" s="121">
        <v>2</v>
      </c>
      <c r="D9" s="230"/>
      <c r="E9" s="230"/>
      <c r="F9" s="230"/>
      <c r="G9" s="230"/>
      <c r="H9" s="230"/>
      <c r="I9" s="230"/>
      <c r="J9" s="230"/>
      <c r="K9" s="230"/>
      <c r="L9" s="230"/>
      <c r="M9" s="230"/>
      <c r="N9" s="230"/>
      <c r="O9" s="230"/>
      <c r="P9" s="230"/>
      <c r="Q9" s="230"/>
      <c r="R9" s="230"/>
      <c r="S9" s="230"/>
      <c r="T9" s="230"/>
    </row>
    <row r="10" spans="1:20">
      <c r="B10" s="356" t="s">
        <v>162</v>
      </c>
      <c r="C10" s="121">
        <v>3</v>
      </c>
      <c r="D10" s="230"/>
      <c r="E10" s="230"/>
      <c r="F10" s="230"/>
      <c r="G10" s="230"/>
      <c r="H10" s="230"/>
      <c r="I10" s="230"/>
      <c r="J10" s="230"/>
      <c r="K10" s="230"/>
      <c r="L10" s="230"/>
      <c r="M10" s="230"/>
      <c r="N10" s="230"/>
      <c r="O10" s="230"/>
      <c r="P10" s="230"/>
      <c r="Q10" s="230"/>
      <c r="R10" s="230"/>
      <c r="S10" s="230"/>
      <c r="T10" s="230"/>
    </row>
    <row r="11" spans="1:20">
      <c r="B11" s="356" t="s">
        <v>163</v>
      </c>
      <c r="C11" s="121">
        <v>4</v>
      </c>
      <c r="D11" s="230"/>
      <c r="E11" s="230"/>
      <c r="F11" s="230"/>
      <c r="G11" s="230"/>
      <c r="H11" s="230"/>
      <c r="I11" s="230"/>
      <c r="J11" s="230"/>
      <c r="K11" s="230"/>
      <c r="L11" s="230"/>
      <c r="M11" s="230"/>
      <c r="N11" s="230"/>
      <c r="O11" s="230"/>
      <c r="P11" s="230"/>
      <c r="Q11" s="230"/>
      <c r="R11" s="230"/>
      <c r="S11" s="230"/>
      <c r="T11" s="230"/>
    </row>
    <row r="12" spans="1:20">
      <c r="B12" s="362" t="s">
        <v>164</v>
      </c>
      <c r="C12" s="121">
        <v>5</v>
      </c>
      <c r="D12" s="230"/>
      <c r="E12" s="230"/>
      <c r="F12" s="230"/>
      <c r="G12" s="230"/>
      <c r="H12" s="230"/>
      <c r="I12" s="230"/>
      <c r="J12" s="230"/>
      <c r="K12" s="230"/>
      <c r="L12" s="230"/>
      <c r="M12" s="230"/>
      <c r="N12" s="230"/>
      <c r="O12" s="230"/>
      <c r="P12" s="230"/>
      <c r="Q12" s="230"/>
      <c r="R12" s="230"/>
      <c r="S12" s="230"/>
      <c r="T12" s="230"/>
    </row>
    <row r="13" spans="1:20">
      <c r="B13" s="356" t="s">
        <v>165</v>
      </c>
      <c r="C13" s="121">
        <v>6</v>
      </c>
      <c r="D13" s="230"/>
      <c r="E13" s="230"/>
      <c r="F13" s="230"/>
      <c r="G13" s="230"/>
      <c r="H13" s="230"/>
      <c r="I13" s="230"/>
      <c r="J13" s="230"/>
      <c r="K13" s="230"/>
      <c r="L13" s="230"/>
      <c r="M13" s="230"/>
      <c r="N13" s="230"/>
      <c r="O13" s="230"/>
      <c r="P13" s="230"/>
      <c r="Q13" s="230"/>
      <c r="R13" s="230"/>
      <c r="S13" s="230"/>
      <c r="T13" s="230"/>
    </row>
    <row r="14" spans="1:20">
      <c r="B14" s="362" t="s">
        <v>164</v>
      </c>
      <c r="C14" s="121">
        <v>7</v>
      </c>
      <c r="D14" s="230"/>
      <c r="E14" s="230"/>
      <c r="F14" s="230"/>
      <c r="G14" s="230"/>
      <c r="H14" s="230"/>
      <c r="I14" s="230"/>
      <c r="J14" s="230"/>
      <c r="K14" s="230"/>
      <c r="L14" s="230"/>
      <c r="M14" s="230"/>
      <c r="N14" s="230"/>
      <c r="O14" s="230"/>
      <c r="P14" s="230"/>
      <c r="Q14" s="230"/>
      <c r="R14" s="230"/>
      <c r="S14" s="230"/>
      <c r="T14" s="230"/>
    </row>
    <row r="15" spans="1:20">
      <c r="B15" s="356" t="s">
        <v>166</v>
      </c>
      <c r="C15" s="121">
        <v>8</v>
      </c>
      <c r="D15" s="230"/>
      <c r="E15" s="230"/>
      <c r="F15" s="230"/>
      <c r="G15" s="230"/>
      <c r="H15" s="230"/>
      <c r="I15" s="230"/>
      <c r="J15" s="230"/>
      <c r="K15" s="230"/>
      <c r="L15" s="230"/>
      <c r="M15" s="230"/>
      <c r="N15" s="230"/>
      <c r="O15" s="230"/>
      <c r="P15" s="230"/>
      <c r="Q15" s="230"/>
      <c r="R15" s="230"/>
      <c r="S15" s="230"/>
      <c r="T15" s="230"/>
    </row>
    <row r="16" spans="1:20">
      <c r="B16" s="356" t="s">
        <v>167</v>
      </c>
      <c r="C16" s="121">
        <v>9</v>
      </c>
      <c r="D16" s="230">
        <v>378499279.69</v>
      </c>
      <c r="E16" s="230"/>
      <c r="F16" s="230"/>
      <c r="G16" s="230"/>
      <c r="H16" s="230">
        <v>2230343.12</v>
      </c>
      <c r="I16" s="230">
        <v>378499279.69</v>
      </c>
      <c r="J16" s="230"/>
      <c r="K16" s="230"/>
      <c r="L16" s="230">
        <v>2230343.12</v>
      </c>
      <c r="M16" s="230">
        <v>56440340.490000002</v>
      </c>
      <c r="N16" s="230"/>
      <c r="O16" s="230"/>
      <c r="P16" s="230"/>
      <c r="Q16" s="230">
        <v>4515227.2391999997</v>
      </c>
      <c r="R16" s="230"/>
      <c r="S16" s="230"/>
      <c r="T16" s="230"/>
    </row>
    <row r="17" spans="2:20">
      <c r="B17" s="356" t="s">
        <v>162</v>
      </c>
      <c r="C17" s="121">
        <v>10</v>
      </c>
      <c r="D17" s="230">
        <v>378499279.69</v>
      </c>
      <c r="E17" s="230"/>
      <c r="F17" s="230"/>
      <c r="G17" s="230"/>
      <c r="H17" s="230">
        <v>2230343.12</v>
      </c>
      <c r="I17" s="230">
        <v>378499279.69</v>
      </c>
      <c r="J17" s="230"/>
      <c r="K17" s="230"/>
      <c r="L17" s="230">
        <v>2230343.12</v>
      </c>
      <c r="M17" s="230">
        <v>56440340.490000002</v>
      </c>
      <c r="N17" s="230"/>
      <c r="O17" s="230"/>
      <c r="P17" s="230"/>
      <c r="Q17" s="230">
        <v>4515227.2391999997</v>
      </c>
      <c r="R17" s="230"/>
      <c r="S17" s="230"/>
      <c r="T17" s="230"/>
    </row>
    <row r="18" spans="2:20">
      <c r="B18" s="356" t="s">
        <v>163</v>
      </c>
      <c r="C18" s="121">
        <v>11</v>
      </c>
      <c r="D18" s="230">
        <v>378499279.69</v>
      </c>
      <c r="E18" s="230"/>
      <c r="F18" s="230"/>
      <c r="G18" s="230"/>
      <c r="H18" s="230">
        <v>2230343.12</v>
      </c>
      <c r="I18" s="230">
        <v>378499279.69</v>
      </c>
      <c r="J18" s="230"/>
      <c r="K18" s="230"/>
      <c r="L18" s="230">
        <v>2230343.12</v>
      </c>
      <c r="M18" s="230">
        <v>56440340.490000002</v>
      </c>
      <c r="N18" s="230"/>
      <c r="O18" s="230"/>
      <c r="P18" s="230"/>
      <c r="Q18" s="230">
        <v>4515227.2391999997</v>
      </c>
      <c r="R18" s="230"/>
      <c r="S18" s="230"/>
      <c r="T18" s="230"/>
    </row>
    <row r="19" spans="2:20">
      <c r="B19" s="356" t="s">
        <v>165</v>
      </c>
      <c r="C19" s="121">
        <v>12</v>
      </c>
      <c r="D19" s="230"/>
      <c r="E19" s="230"/>
      <c r="F19" s="230"/>
      <c r="G19" s="230"/>
      <c r="H19" s="230"/>
      <c r="I19" s="230"/>
      <c r="J19" s="230"/>
      <c r="K19" s="230"/>
      <c r="L19" s="230"/>
      <c r="M19" s="230"/>
      <c r="N19" s="230"/>
      <c r="O19" s="230"/>
      <c r="P19" s="230"/>
      <c r="Q19" s="230"/>
      <c r="R19" s="230"/>
      <c r="S19" s="230"/>
      <c r="T19" s="230"/>
    </row>
    <row r="20" spans="2:20">
      <c r="B20" s="356" t="s">
        <v>166</v>
      </c>
      <c r="C20" s="121">
        <v>13</v>
      </c>
      <c r="D20" s="230"/>
      <c r="E20" s="230"/>
      <c r="F20" s="230"/>
      <c r="G20" s="230"/>
      <c r="H20" s="230"/>
      <c r="I20" s="230"/>
      <c r="J20" s="230"/>
      <c r="K20" s="230"/>
      <c r="L20" s="230"/>
      <c r="M20" s="230"/>
      <c r="N20" s="230"/>
      <c r="O20" s="230"/>
      <c r="P20" s="230"/>
      <c r="Q20" s="230"/>
      <c r="R20" s="230"/>
      <c r="S20" s="230"/>
      <c r="T20" s="230"/>
    </row>
    <row r="22" spans="2:20" ht="13.5" customHeight="1"/>
  </sheetData>
  <mergeCells count="5">
    <mergeCell ref="D5:H5"/>
    <mergeCell ref="I5:L5"/>
    <mergeCell ref="M5:P5"/>
    <mergeCell ref="Q5:T5"/>
    <mergeCell ref="B2:T2"/>
  </mergeCells>
  <pageMargins left="0.70866141732283472" right="0.70866141732283472" top="0.74803149606299213" bottom="0.74803149606299213" header="0.31496062992125984" footer="0.31496062992125984"/>
  <pageSetup paperSize="9" scale="37" orientation="landscape" cellComments="asDisplayed" r:id="rId1"/>
  <headerFooter>
    <oddHeader>&amp;CEN
Annex XXVII</oddHeader>
    <oddFooter>&amp;C&amp;"Calibri"&amp;11&amp;K000000&amp;P_x000D_&amp;1#&amp;"Calibri"&amp;10&amp;K000000 Internal Information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4">
    <pageSetUpPr fitToPage="1"/>
  </sheetPr>
  <dimension ref="A1:F20"/>
  <sheetViews>
    <sheetView showGridLines="0" showRowColHeaders="0" zoomScaleNormal="100" workbookViewId="0">
      <pane xSplit="3" ySplit="8" topLeftCell="D9" activePane="bottomRight" state="frozen"/>
      <selection activeCell="B2" sqref="B2:I2"/>
      <selection pane="topRight" activeCell="B2" sqref="B2:I2"/>
      <selection pane="bottomLeft" activeCell="B2" sqref="B2:I2"/>
      <selection pane="bottomRight" activeCell="C8" sqref="C8"/>
    </sheetView>
  </sheetViews>
  <sheetFormatPr defaultColWidth="9.21875" defaultRowHeight="14.4"/>
  <cols>
    <col min="1" max="1" width="2.5546875" style="36" customWidth="1"/>
    <col min="2" max="2" width="28.21875" style="36" customWidth="1"/>
    <col min="3" max="3" width="7.5546875" style="36" customWidth="1"/>
    <col min="4" max="4" width="33.21875" style="36" customWidth="1"/>
    <col min="5" max="5" width="28" style="36" bestFit="1" customWidth="1"/>
    <col min="6" max="6" width="64.77734375" style="36" customWidth="1"/>
    <col min="7" max="16384" width="9.21875" style="36"/>
  </cols>
  <sheetData>
    <row r="1" spans="1:6" ht="10.199999999999999" customHeight="1">
      <c r="A1" s="8"/>
      <c r="C1" s="8"/>
      <c r="D1" s="11"/>
      <c r="E1" s="11"/>
      <c r="F1" s="11"/>
    </row>
    <row r="2" spans="1:6" ht="28.05" customHeight="1">
      <c r="B2" s="441" t="s">
        <v>678</v>
      </c>
      <c r="C2" s="442"/>
      <c r="D2" s="442"/>
      <c r="E2" s="442"/>
      <c r="F2" s="442"/>
    </row>
    <row r="3" spans="1:6" ht="14.55" customHeight="1">
      <c r="B3" s="168"/>
    </row>
    <row r="4" spans="1:6">
      <c r="A4" s="15"/>
      <c r="B4" s="15"/>
    </row>
    <row r="5" spans="1:6">
      <c r="A5" s="15"/>
      <c r="B5" s="15"/>
      <c r="C5" s="15"/>
      <c r="D5" s="526" t="s">
        <v>168</v>
      </c>
      <c r="E5" s="527"/>
      <c r="F5" s="528"/>
    </row>
    <row r="6" spans="1:6">
      <c r="A6" s="15"/>
      <c r="B6" s="15"/>
      <c r="C6" s="15"/>
      <c r="D6" s="534" t="s">
        <v>169</v>
      </c>
      <c r="E6" s="525"/>
      <c r="F6" s="522" t="s">
        <v>170</v>
      </c>
    </row>
    <row r="7" spans="1:6">
      <c r="A7" s="15"/>
      <c r="B7" s="15"/>
      <c r="C7" s="15"/>
      <c r="D7" s="359"/>
      <c r="E7" s="360" t="s">
        <v>171</v>
      </c>
      <c r="F7" s="523"/>
    </row>
    <row r="8" spans="1:6">
      <c r="A8" s="15"/>
      <c r="B8" s="15"/>
      <c r="C8" s="68" t="s">
        <v>0</v>
      </c>
      <c r="D8" s="129" t="s">
        <v>4</v>
      </c>
      <c r="E8" s="129" t="s">
        <v>5</v>
      </c>
      <c r="F8" s="129" t="s">
        <v>6</v>
      </c>
    </row>
    <row r="9" spans="1:6">
      <c r="B9" s="120" t="s">
        <v>136</v>
      </c>
      <c r="C9" s="258">
        <v>1</v>
      </c>
      <c r="D9" s="346">
        <v>419768915.54000002</v>
      </c>
      <c r="E9" s="346">
        <v>11753529.6351</v>
      </c>
      <c r="F9" s="346"/>
    </row>
    <row r="10" spans="1:6">
      <c r="B10" s="357" t="s">
        <v>137</v>
      </c>
      <c r="C10" s="121">
        <v>2</v>
      </c>
      <c r="D10" s="230">
        <v>419768915.54000002</v>
      </c>
      <c r="E10" s="230">
        <v>11753529.6351</v>
      </c>
      <c r="F10" s="230"/>
    </row>
    <row r="11" spans="1:6">
      <c r="B11" s="356" t="s">
        <v>138</v>
      </c>
      <c r="C11" s="121">
        <v>3</v>
      </c>
      <c r="D11" s="230">
        <v>419768915.54000002</v>
      </c>
      <c r="E11" s="230">
        <v>11753529.6351</v>
      </c>
      <c r="F11" s="230"/>
    </row>
    <row r="12" spans="1:6">
      <c r="B12" s="356" t="s">
        <v>139</v>
      </c>
      <c r="C12" s="121">
        <v>4</v>
      </c>
      <c r="D12" s="230"/>
      <c r="E12" s="230"/>
      <c r="F12" s="230"/>
    </row>
    <row r="13" spans="1:6">
      <c r="B13" s="356" t="s">
        <v>140</v>
      </c>
      <c r="C13" s="121">
        <v>5</v>
      </c>
      <c r="D13" s="230"/>
      <c r="E13" s="230"/>
      <c r="F13" s="230"/>
    </row>
    <row r="14" spans="1:6">
      <c r="B14" s="356" t="s">
        <v>141</v>
      </c>
      <c r="C14" s="121">
        <v>6</v>
      </c>
      <c r="D14" s="230"/>
      <c r="E14" s="230"/>
      <c r="F14" s="230"/>
    </row>
    <row r="15" spans="1:6">
      <c r="B15" s="357" t="s">
        <v>142</v>
      </c>
      <c r="C15" s="121">
        <v>7</v>
      </c>
      <c r="D15" s="230"/>
      <c r="E15" s="230"/>
      <c r="F15" s="230"/>
    </row>
    <row r="16" spans="1:6">
      <c r="B16" s="356" t="s">
        <v>143</v>
      </c>
      <c r="C16" s="121">
        <v>8</v>
      </c>
      <c r="D16" s="230"/>
      <c r="E16" s="230"/>
      <c r="F16" s="230"/>
    </row>
    <row r="17" spans="2:6">
      <c r="B17" s="356" t="s">
        <v>144</v>
      </c>
      <c r="C17" s="121">
        <v>9</v>
      </c>
      <c r="D17" s="230"/>
      <c r="E17" s="230"/>
      <c r="F17" s="230"/>
    </row>
    <row r="18" spans="2:6">
      <c r="B18" s="356" t="s">
        <v>145</v>
      </c>
      <c r="C18" s="121">
        <v>10</v>
      </c>
      <c r="D18" s="230"/>
      <c r="E18" s="230"/>
      <c r="F18" s="230"/>
    </row>
    <row r="19" spans="2:6">
      <c r="B19" s="356" t="s">
        <v>146</v>
      </c>
      <c r="C19" s="121">
        <v>11</v>
      </c>
      <c r="D19" s="230"/>
      <c r="E19" s="230"/>
      <c r="F19" s="230"/>
    </row>
    <row r="20" spans="2:6">
      <c r="B20" s="356" t="s">
        <v>141</v>
      </c>
      <c r="C20" s="121">
        <v>12</v>
      </c>
      <c r="D20" s="230"/>
      <c r="E20" s="230"/>
      <c r="F20" s="230"/>
    </row>
  </sheetData>
  <mergeCells count="4">
    <mergeCell ref="D5:F5"/>
    <mergeCell ref="D6:E6"/>
    <mergeCell ref="F6:F7"/>
    <mergeCell ref="B2:F2"/>
  </mergeCells>
  <pageMargins left="0.70866141732283472" right="0.70866141732283472" top="0.74803149606299213" bottom="0.74803149606299213" header="0.31496062992125984" footer="0.31496062992125984"/>
  <pageSetup paperSize="9" scale="80" orientation="landscape" r:id="rId1"/>
  <headerFooter>
    <oddHeader>&amp;CEN
Annex XXVII</oddHeader>
    <oddFooter>&amp;C&amp;"Calibri"&amp;11&amp;K000000&amp;P_x000D_&amp;1#&amp;"Calibri"&amp;10&amp;K000000 Internal Information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2">
    <pageSetUpPr fitToPage="1"/>
  </sheetPr>
  <dimension ref="A1:H16"/>
  <sheetViews>
    <sheetView showGridLines="0" showRowColHeaders="0" zoomScaleNormal="100" workbookViewId="0">
      <pane xSplit="3" ySplit="5" topLeftCell="D6" activePane="bottomRight" state="frozen"/>
      <selection activeCell="B2" sqref="B2:I2"/>
      <selection pane="topRight" activeCell="B2" sqref="B2:I2"/>
      <selection pane="bottomLeft" activeCell="B2" sqref="B2:I2"/>
      <selection pane="bottomRight" activeCell="B15" sqref="B15"/>
    </sheetView>
  </sheetViews>
  <sheetFormatPr defaultColWidth="11.44140625" defaultRowHeight="14.4"/>
  <cols>
    <col min="1" max="1" width="2.5546875" style="36" customWidth="1"/>
    <col min="2" max="2" width="48.44140625" style="36" customWidth="1"/>
    <col min="3" max="3" width="7.5546875" style="36" customWidth="1"/>
    <col min="4" max="4" width="30" style="1" customWidth="1"/>
    <col min="5" max="5" width="15.21875" style="36" customWidth="1"/>
    <col min="6" max="6" width="11.44140625" style="36"/>
    <col min="7" max="7" width="50.77734375" style="36" customWidth="1"/>
    <col min="8" max="8" width="7.44140625" style="36" customWidth="1"/>
    <col min="9" max="9" width="42" style="36" customWidth="1"/>
    <col min="10" max="16384" width="11.44140625" style="36"/>
  </cols>
  <sheetData>
    <row r="1" spans="1:8" s="38" customFormat="1" ht="10.199999999999999" customHeight="1">
      <c r="B1" s="52"/>
      <c r="C1" s="52"/>
      <c r="D1" s="84"/>
      <c r="E1" s="28"/>
    </row>
    <row r="2" spans="1:8" ht="28.05" customHeight="1">
      <c r="A2" s="22"/>
      <c r="B2" s="441" t="s">
        <v>659</v>
      </c>
      <c r="C2" s="442"/>
      <c r="D2" s="442"/>
    </row>
    <row r="3" spans="1:8" ht="14.55" customHeight="1">
      <c r="B3" s="168"/>
      <c r="D3" s="36"/>
    </row>
    <row r="4" spans="1:8">
      <c r="D4" s="126" t="s">
        <v>253</v>
      </c>
    </row>
    <row r="5" spans="1:8">
      <c r="C5" s="68" t="s">
        <v>0</v>
      </c>
      <c r="D5" s="68" t="s">
        <v>4</v>
      </c>
      <c r="H5" s="54"/>
    </row>
    <row r="6" spans="1:8">
      <c r="B6" s="187" t="s">
        <v>254</v>
      </c>
      <c r="C6" s="188"/>
      <c r="D6" s="189"/>
      <c r="H6" s="54"/>
    </row>
    <row r="7" spans="1:8">
      <c r="B7" s="363" t="s">
        <v>255</v>
      </c>
      <c r="C7" s="125">
        <v>1</v>
      </c>
      <c r="D7" s="230">
        <v>48618866.435000002</v>
      </c>
      <c r="H7" s="54"/>
    </row>
    <row r="8" spans="1:8">
      <c r="B8" s="363" t="s">
        <v>256</v>
      </c>
      <c r="C8" s="125">
        <v>2</v>
      </c>
      <c r="D8" s="230"/>
      <c r="H8" s="54"/>
    </row>
    <row r="9" spans="1:8">
      <c r="B9" s="363" t="s">
        <v>257</v>
      </c>
      <c r="C9" s="125">
        <v>3</v>
      </c>
      <c r="D9" s="230"/>
    </row>
    <row r="10" spans="1:8">
      <c r="B10" s="363" t="s">
        <v>258</v>
      </c>
      <c r="C10" s="125">
        <v>4</v>
      </c>
      <c r="D10" s="230"/>
    </row>
    <row r="11" spans="1:8">
      <c r="B11" s="187" t="s">
        <v>259</v>
      </c>
      <c r="C11" s="188"/>
      <c r="D11" s="189"/>
    </row>
    <row r="12" spans="1:8">
      <c r="B12" s="364" t="s">
        <v>260</v>
      </c>
      <c r="C12" s="125">
        <v>5</v>
      </c>
      <c r="D12" s="230"/>
    </row>
    <row r="13" spans="1:8">
      <c r="B13" s="364" t="s">
        <v>261</v>
      </c>
      <c r="C13" s="125">
        <v>6</v>
      </c>
      <c r="D13" s="230"/>
    </row>
    <row r="14" spans="1:8">
      <c r="B14" s="364" t="s">
        <v>262</v>
      </c>
      <c r="C14" s="125">
        <v>7</v>
      </c>
      <c r="D14" s="230"/>
    </row>
    <row r="15" spans="1:8">
      <c r="B15" s="365" t="s">
        <v>629</v>
      </c>
      <c r="C15" s="125">
        <v>8</v>
      </c>
      <c r="D15" s="230"/>
    </row>
    <row r="16" spans="1:8">
      <c r="B16" s="127" t="s">
        <v>32</v>
      </c>
      <c r="C16" s="125">
        <v>9</v>
      </c>
      <c r="D16" s="346">
        <v>48618866.435000002</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XXIX</oddHeader>
    <oddFooter>&amp;C&amp;"Calibri"&amp;11&amp;K000000&amp;P_x000D_&amp;1#&amp;"Calibri"&amp;10&amp;K000000 Internal Information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E590-36BD-47CA-8977-1418F410BFCE}">
  <dimension ref="B1:L14"/>
  <sheetViews>
    <sheetView showGridLines="0" showRowColHeaders="0" zoomScale="75" zoomScaleNormal="75" zoomScaleSheetLayoutView="100" zoomScalePageLayoutView="64" workbookViewId="0">
      <selection activeCell="B6" sqref="B6:C8"/>
    </sheetView>
  </sheetViews>
  <sheetFormatPr defaultColWidth="9.21875" defaultRowHeight="14.4"/>
  <cols>
    <col min="2" max="2" width="25.77734375" customWidth="1"/>
    <col min="3" max="3" width="6.44140625" customWidth="1"/>
    <col min="4" max="9" width="22.21875" customWidth="1"/>
    <col min="11" max="11" width="13.21875" style="253" customWidth="1"/>
    <col min="12" max="12" width="52.44140625" customWidth="1"/>
  </cols>
  <sheetData>
    <row r="1" spans="2:12">
      <c r="B1" s="14"/>
      <c r="C1" s="254"/>
      <c r="D1" s="254"/>
      <c r="E1" s="254"/>
      <c r="F1" s="254"/>
      <c r="G1" s="254"/>
      <c r="H1" s="254"/>
      <c r="I1" s="254"/>
      <c r="J1" s="254"/>
    </row>
    <row r="2" spans="2:12" s="255" customFormat="1" ht="23.4">
      <c r="B2" s="441" t="s">
        <v>1463</v>
      </c>
      <c r="C2" s="442"/>
      <c r="D2" s="442"/>
      <c r="E2" s="442"/>
      <c r="F2" s="442"/>
      <c r="G2" s="442"/>
      <c r="H2" s="442"/>
      <c r="I2" s="442"/>
    </row>
    <row r="3" spans="2:12" s="255" customFormat="1"/>
    <row r="4" spans="2:12" s="255" customFormat="1">
      <c r="B4"/>
    </row>
    <row r="5" spans="2:12" s="255" customFormat="1">
      <c r="B5"/>
    </row>
    <row r="6" spans="2:12" ht="13.5" customHeight="1">
      <c r="B6" s="535" t="s">
        <v>1452</v>
      </c>
      <c r="C6" s="536"/>
      <c r="D6" s="502" t="s">
        <v>1453</v>
      </c>
      <c r="E6" s="503"/>
      <c r="F6" s="502" t="s">
        <v>1454</v>
      </c>
      <c r="G6" s="541"/>
      <c r="H6" s="541"/>
      <c r="I6" s="503"/>
    </row>
    <row r="7" spans="2:12">
      <c r="B7" s="537"/>
      <c r="C7" s="538"/>
      <c r="D7" s="367" t="s">
        <v>1455</v>
      </c>
      <c r="E7" s="367" t="s">
        <v>1456</v>
      </c>
      <c r="F7" s="367" t="s">
        <v>1455</v>
      </c>
      <c r="G7" s="367" t="s">
        <v>124</v>
      </c>
      <c r="H7" s="367"/>
      <c r="I7" s="367" t="s">
        <v>1456</v>
      </c>
    </row>
    <row r="8" spans="2:12">
      <c r="B8" s="539"/>
      <c r="C8" s="540"/>
      <c r="D8" s="257" t="s">
        <v>4</v>
      </c>
      <c r="E8" s="257" t="s">
        <v>5</v>
      </c>
      <c r="F8" s="257" t="s">
        <v>6</v>
      </c>
      <c r="G8" s="257" t="s">
        <v>101</v>
      </c>
      <c r="H8" s="257" t="s">
        <v>102</v>
      </c>
      <c r="I8" s="257" t="s">
        <v>33</v>
      </c>
    </row>
    <row r="9" spans="2:12" ht="38.25" customHeight="1">
      <c r="B9" s="366" t="s">
        <v>1457</v>
      </c>
      <c r="C9" s="257">
        <v>1</v>
      </c>
      <c r="D9" s="368">
        <v>-106965734</v>
      </c>
      <c r="E9" s="368">
        <v>-39458142</v>
      </c>
      <c r="F9" s="368">
        <v>33525343</v>
      </c>
      <c r="G9" s="368"/>
      <c r="H9" s="368"/>
      <c r="I9" s="368">
        <v>42362121</v>
      </c>
      <c r="L9" s="256"/>
    </row>
    <row r="10" spans="2:12" ht="29.55" customHeight="1">
      <c r="B10" s="366" t="s">
        <v>1458</v>
      </c>
      <c r="C10" s="257">
        <v>2</v>
      </c>
      <c r="D10" s="368">
        <v>11821258</v>
      </c>
      <c r="E10" s="368">
        <v>13002818</v>
      </c>
      <c r="F10" s="368">
        <v>-76327630</v>
      </c>
      <c r="G10" s="368"/>
      <c r="H10" s="368"/>
      <c r="I10" s="368">
        <v>-159361292</v>
      </c>
    </row>
    <row r="11" spans="2:12" ht="38.25" customHeight="1">
      <c r="B11" s="366" t="s">
        <v>1459</v>
      </c>
      <c r="C11" s="257">
        <v>3</v>
      </c>
      <c r="D11" s="368">
        <v>-55422794</v>
      </c>
      <c r="E11" s="368">
        <v>-20347093</v>
      </c>
      <c r="F11" s="369"/>
      <c r="G11" s="369"/>
      <c r="H11" s="369"/>
      <c r="I11" s="369"/>
    </row>
    <row r="12" spans="2:12" ht="38.25" customHeight="1">
      <c r="B12" s="366" t="s">
        <v>1460</v>
      </c>
      <c r="C12" s="257">
        <v>4</v>
      </c>
      <c r="D12" s="368">
        <v>14316759</v>
      </c>
      <c r="E12" s="368">
        <v>9686536</v>
      </c>
      <c r="F12" s="369"/>
      <c r="G12" s="369"/>
      <c r="H12" s="369"/>
      <c r="I12" s="369"/>
    </row>
    <row r="13" spans="2:12" ht="38.25" customHeight="1">
      <c r="B13" s="366" t="s">
        <v>1461</v>
      </c>
      <c r="C13" s="257">
        <v>5</v>
      </c>
      <c r="D13" s="368">
        <v>-1135573</v>
      </c>
      <c r="E13" s="368">
        <v>2560462</v>
      </c>
      <c r="F13" s="369"/>
      <c r="G13" s="369"/>
      <c r="H13" s="369"/>
      <c r="I13" s="369"/>
    </row>
    <row r="14" spans="2:12" ht="38.25" customHeight="1">
      <c r="B14" s="366" t="s">
        <v>1462</v>
      </c>
      <c r="C14" s="257">
        <v>6</v>
      </c>
      <c r="D14" s="368">
        <v>-2120667</v>
      </c>
      <c r="E14" s="368">
        <v>-6720132</v>
      </c>
      <c r="F14" s="369"/>
      <c r="G14" s="369"/>
      <c r="H14" s="369"/>
      <c r="I14" s="369"/>
    </row>
  </sheetData>
  <mergeCells count="4">
    <mergeCell ref="B2:I2"/>
    <mergeCell ref="B6:C8"/>
    <mergeCell ref="D6:E6"/>
    <mergeCell ref="F6:I6"/>
  </mergeCells>
  <pageMargins left="0.7" right="0.7" top="0.75" bottom="0.75" header="0.3" footer="0.3"/>
  <pageSetup paperSize="9" scale="75" orientation="landscape" r:id="rId1"/>
  <headerFooter>
    <oddHeader>&amp;CEN
Annex I</oddHeader>
    <oddFooter>&amp;C&amp;"Calibri"&amp;11&amp;K000000&amp;P_x000D_&amp;1#&amp;"Calibri"&amp;10&amp;K000000 Internal Information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1FC5-1F72-4D34-BCB6-29D61FD0C971}">
  <dimension ref="B2:S66"/>
  <sheetViews>
    <sheetView showGridLines="0" showRowColHeaders="0" topLeftCell="A45" zoomScale="82" zoomScaleNormal="82" workbookViewId="0">
      <selection activeCell="B7" sqref="B7:S62"/>
    </sheetView>
  </sheetViews>
  <sheetFormatPr defaultColWidth="8.77734375" defaultRowHeight="14.4"/>
  <cols>
    <col min="2" max="2" width="110.77734375" customWidth="1"/>
    <col min="3" max="3" width="11.5546875" customWidth="1"/>
    <col min="4" max="4" width="12.77734375" customWidth="1"/>
    <col min="5" max="5" width="30.21875" customWidth="1"/>
    <col min="6" max="6" width="18.5546875" customWidth="1"/>
    <col min="7" max="7" width="17" customWidth="1"/>
    <col min="8" max="8" width="18.5546875" customWidth="1"/>
    <col min="9" max="9" width="16.77734375" customWidth="1"/>
    <col min="10" max="10" width="15.21875" customWidth="1"/>
    <col min="11" max="12" width="18.5546875" customWidth="1"/>
    <col min="13" max="13" width="20.44140625" customWidth="1"/>
    <col min="14" max="14" width="25.44140625" customWidth="1"/>
    <col min="15" max="17" width="13.77734375" customWidth="1"/>
    <col min="18" max="18" width="14.5546875" customWidth="1"/>
    <col min="19" max="19" width="23" customWidth="1"/>
    <col min="20" max="20" width="16.77734375" customWidth="1"/>
  </cols>
  <sheetData>
    <row r="2" spans="2:19" ht="23.4">
      <c r="B2" s="442" t="s">
        <v>1490</v>
      </c>
      <c r="C2" s="442"/>
      <c r="D2" s="442"/>
      <c r="E2" s="442"/>
      <c r="F2" s="442"/>
      <c r="G2" s="442"/>
      <c r="H2" s="442"/>
      <c r="I2" s="442"/>
      <c r="J2" s="442"/>
      <c r="K2" s="442"/>
      <c r="L2" s="442"/>
      <c r="M2" s="442"/>
      <c r="N2" s="442"/>
      <c r="O2" s="442"/>
      <c r="P2" s="442"/>
    </row>
    <row r="3" spans="2:19" ht="17.25" customHeight="1">
      <c r="B3" s="372"/>
      <c r="C3" s="372"/>
      <c r="D3" s="372"/>
      <c r="E3" s="372"/>
      <c r="F3" s="372"/>
      <c r="G3" s="372"/>
      <c r="H3" s="372"/>
      <c r="I3" s="372"/>
      <c r="J3" s="372"/>
      <c r="K3" s="372"/>
      <c r="L3" s="372"/>
      <c r="M3" s="372"/>
      <c r="N3" s="372"/>
      <c r="O3" s="372"/>
      <c r="P3" s="372"/>
      <c r="Q3" s="372"/>
      <c r="R3" s="372"/>
      <c r="S3" s="372"/>
    </row>
    <row r="4" spans="2:19" ht="78.75" customHeight="1">
      <c r="B4" s="548"/>
      <c r="C4" s="549"/>
      <c r="D4" s="552" t="s">
        <v>1491</v>
      </c>
      <c r="E4" s="553"/>
      <c r="F4" s="553"/>
      <c r="G4" s="553"/>
      <c r="H4" s="553"/>
      <c r="I4" s="552" t="s">
        <v>1492</v>
      </c>
      <c r="J4" s="553"/>
      <c r="K4" s="553"/>
      <c r="L4" s="552" t="s">
        <v>1493</v>
      </c>
      <c r="M4" s="553"/>
      <c r="N4" s="542" t="s">
        <v>1494</v>
      </c>
      <c r="O4" s="542" t="s">
        <v>1495</v>
      </c>
      <c r="P4" s="542" t="s">
        <v>1496</v>
      </c>
      <c r="Q4" s="542" t="s">
        <v>1497</v>
      </c>
      <c r="R4" s="542" t="s">
        <v>1498</v>
      </c>
      <c r="S4" s="542" t="s">
        <v>1499</v>
      </c>
    </row>
    <row r="5" spans="2:19" ht="111.75" customHeight="1">
      <c r="B5" s="550"/>
      <c r="C5" s="551"/>
      <c r="D5" s="373"/>
      <c r="E5" s="374" t="s">
        <v>1500</v>
      </c>
      <c r="F5" s="374" t="s">
        <v>1501</v>
      </c>
      <c r="G5" s="375" t="s">
        <v>1502</v>
      </c>
      <c r="H5" s="375" t="s">
        <v>1503</v>
      </c>
      <c r="I5" s="376"/>
      <c r="J5" s="374" t="s">
        <v>1504</v>
      </c>
      <c r="K5" s="374" t="s">
        <v>1503</v>
      </c>
      <c r="L5" s="377"/>
      <c r="M5" s="378" t="s">
        <v>1505</v>
      </c>
      <c r="N5" s="543"/>
      <c r="O5" s="543"/>
      <c r="P5" s="543"/>
      <c r="Q5" s="543"/>
      <c r="R5" s="543"/>
      <c r="S5" s="543"/>
    </row>
    <row r="6" spans="2:19">
      <c r="B6" s="379"/>
      <c r="C6" s="257" t="s">
        <v>0</v>
      </c>
      <c r="D6" s="257" t="s">
        <v>4</v>
      </c>
      <c r="E6" s="257" t="s">
        <v>5</v>
      </c>
      <c r="F6" s="257" t="s">
        <v>6</v>
      </c>
      <c r="G6" s="257" t="s">
        <v>33</v>
      </c>
      <c r="H6" s="257" t="s">
        <v>34</v>
      </c>
      <c r="I6" s="257" t="s">
        <v>71</v>
      </c>
      <c r="J6" s="257" t="s">
        <v>72</v>
      </c>
      <c r="K6" s="257" t="s">
        <v>73</v>
      </c>
      <c r="L6" s="257" t="s">
        <v>75</v>
      </c>
      <c r="M6" s="257" t="s">
        <v>76</v>
      </c>
      <c r="N6" s="257" t="s">
        <v>77</v>
      </c>
      <c r="O6" s="257" t="s">
        <v>78</v>
      </c>
      <c r="P6" s="257" t="s">
        <v>79</v>
      </c>
      <c r="Q6" s="257" t="s">
        <v>125</v>
      </c>
      <c r="R6" s="257" t="s">
        <v>126</v>
      </c>
      <c r="S6" s="257" t="s">
        <v>147</v>
      </c>
    </row>
    <row r="7" spans="2:19">
      <c r="B7" s="380" t="s">
        <v>1506</v>
      </c>
      <c r="C7" s="257">
        <v>1</v>
      </c>
      <c r="D7" s="381">
        <v>3048.3874278399917</v>
      </c>
      <c r="E7" s="381">
        <v>10.471238169999999</v>
      </c>
      <c r="F7" s="382"/>
      <c r="G7" s="381">
        <v>275.05557742000053</v>
      </c>
      <c r="H7" s="381">
        <v>71.72889038000001</v>
      </c>
      <c r="I7" s="381">
        <v>-33.932557680000933</v>
      </c>
      <c r="J7" s="381">
        <v>-3.7579835700000017</v>
      </c>
      <c r="K7" s="381">
        <v>-27.593270259999986</v>
      </c>
      <c r="L7" s="382"/>
      <c r="M7" s="382"/>
      <c r="N7" s="382"/>
      <c r="O7" s="381">
        <v>682.71121162999736</v>
      </c>
      <c r="P7" s="381">
        <v>731.06766268999866</v>
      </c>
      <c r="Q7" s="381">
        <v>1588.6309809099955</v>
      </c>
      <c r="R7" s="381">
        <v>45.977572610000017</v>
      </c>
      <c r="S7" s="381">
        <v>11.600668986486932</v>
      </c>
    </row>
    <row r="8" spans="2:19">
      <c r="B8" s="383" t="s">
        <v>1507</v>
      </c>
      <c r="C8" s="257">
        <v>2</v>
      </c>
      <c r="D8" s="381">
        <v>754.01433715999769</v>
      </c>
      <c r="E8" s="381">
        <v>0</v>
      </c>
      <c r="F8" s="382"/>
      <c r="G8" s="381">
        <v>59.04097015</v>
      </c>
      <c r="H8" s="381">
        <v>29.068687099999984</v>
      </c>
      <c r="I8" s="381">
        <v>-10.950674949999968</v>
      </c>
      <c r="J8" s="381">
        <v>-0.40043688999999971</v>
      </c>
      <c r="K8" s="381">
        <v>-10.25676999</v>
      </c>
      <c r="L8" s="382"/>
      <c r="M8" s="382"/>
      <c r="N8" s="382"/>
      <c r="O8" s="381">
        <v>178.64776590999975</v>
      </c>
      <c r="P8" s="381">
        <v>255.53263909999984</v>
      </c>
      <c r="Q8" s="381">
        <v>302.30034586000022</v>
      </c>
      <c r="R8" s="381">
        <v>17.533586290000006</v>
      </c>
      <c r="S8" s="381">
        <v>9.5762311521685728</v>
      </c>
    </row>
    <row r="9" spans="2:19">
      <c r="B9" s="383" t="s">
        <v>1508</v>
      </c>
      <c r="C9" s="257">
        <v>3</v>
      </c>
      <c r="D9" s="381">
        <v>1.2679204799999999</v>
      </c>
      <c r="E9" s="381">
        <v>0.67111359000000004</v>
      </c>
      <c r="F9" s="382"/>
      <c r="G9" s="381">
        <v>0</v>
      </c>
      <c r="H9" s="381">
        <v>0</v>
      </c>
      <c r="I9" s="381">
        <v>-1.9301000000000002E-4</v>
      </c>
      <c r="J9" s="381">
        <v>0</v>
      </c>
      <c r="K9" s="381">
        <v>0</v>
      </c>
      <c r="L9" s="382"/>
      <c r="M9" s="382"/>
      <c r="N9" s="382"/>
      <c r="O9" s="381">
        <v>1.0532350499999998</v>
      </c>
      <c r="P9" s="381">
        <v>0.21468542999999998</v>
      </c>
      <c r="Q9" s="381">
        <v>0</v>
      </c>
      <c r="R9" s="381">
        <v>0</v>
      </c>
      <c r="S9" s="381">
        <v>3.6821548520929328</v>
      </c>
    </row>
    <row r="10" spans="2:19">
      <c r="B10" s="384" t="s">
        <v>1509</v>
      </c>
      <c r="C10" s="257">
        <v>4</v>
      </c>
      <c r="D10" s="381"/>
      <c r="E10" s="381"/>
      <c r="F10" s="382"/>
      <c r="G10" s="381"/>
      <c r="H10" s="381"/>
      <c r="I10" s="381"/>
      <c r="J10" s="381"/>
      <c r="K10" s="381"/>
      <c r="L10" s="382"/>
      <c r="M10" s="382"/>
      <c r="N10" s="382"/>
      <c r="O10" s="381"/>
      <c r="P10" s="381"/>
      <c r="Q10" s="381"/>
      <c r="R10" s="381"/>
      <c r="S10" s="381"/>
    </row>
    <row r="11" spans="2:19">
      <c r="B11" s="384" t="s">
        <v>1510</v>
      </c>
      <c r="C11" s="257">
        <v>5</v>
      </c>
      <c r="D11" s="381"/>
      <c r="E11" s="381"/>
      <c r="F11" s="382"/>
      <c r="G11" s="381"/>
      <c r="H11" s="381"/>
      <c r="I11" s="381"/>
      <c r="J11" s="381"/>
      <c r="K11" s="381"/>
      <c r="L11" s="382"/>
      <c r="M11" s="382"/>
      <c r="N11" s="382"/>
      <c r="O11" s="381"/>
      <c r="P11" s="381"/>
      <c r="Q11" s="381"/>
      <c r="R11" s="381"/>
      <c r="S11" s="381"/>
    </row>
    <row r="12" spans="2:19">
      <c r="B12" s="384" t="s">
        <v>1511</v>
      </c>
      <c r="C12" s="257">
        <v>6</v>
      </c>
      <c r="D12" s="381"/>
      <c r="E12" s="381"/>
      <c r="F12" s="382"/>
      <c r="G12" s="381"/>
      <c r="H12" s="381"/>
      <c r="I12" s="381"/>
      <c r="J12" s="381"/>
      <c r="K12" s="381"/>
      <c r="L12" s="382"/>
      <c r="M12" s="382"/>
      <c r="N12" s="382"/>
      <c r="O12" s="381"/>
      <c r="P12" s="381"/>
      <c r="Q12" s="381"/>
      <c r="R12" s="381"/>
      <c r="S12" s="381"/>
    </row>
    <row r="13" spans="2:19">
      <c r="B13" s="384" t="s">
        <v>1512</v>
      </c>
      <c r="C13" s="257">
        <v>7</v>
      </c>
      <c r="D13" s="381">
        <v>0.59680689000000009</v>
      </c>
      <c r="E13" s="381">
        <v>0</v>
      </c>
      <c r="F13" s="382"/>
      <c r="G13" s="381">
        <v>0</v>
      </c>
      <c r="H13" s="381">
        <v>0</v>
      </c>
      <c r="I13" s="381">
        <v>-1.5920000000000002E-4</v>
      </c>
      <c r="J13" s="381">
        <v>0</v>
      </c>
      <c r="K13" s="381">
        <v>0</v>
      </c>
      <c r="L13" s="382"/>
      <c r="M13" s="382"/>
      <c r="N13" s="382"/>
      <c r="O13" s="381">
        <v>0.59680689000000009</v>
      </c>
      <c r="P13" s="381">
        <v>0</v>
      </c>
      <c r="Q13" s="381">
        <v>0</v>
      </c>
      <c r="R13" s="381">
        <v>0</v>
      </c>
      <c r="S13" s="381">
        <v>3.0112977024555909</v>
      </c>
    </row>
    <row r="14" spans="2:19">
      <c r="B14" s="384" t="s">
        <v>1513</v>
      </c>
      <c r="C14" s="257">
        <v>8</v>
      </c>
      <c r="D14" s="381">
        <v>0.67111359000000004</v>
      </c>
      <c r="E14" s="381">
        <v>0.67111359000000004</v>
      </c>
      <c r="F14" s="382"/>
      <c r="G14" s="381">
        <v>0</v>
      </c>
      <c r="H14" s="381">
        <v>0</v>
      </c>
      <c r="I14" s="381">
        <v>-3.3810000000000003E-5</v>
      </c>
      <c r="J14" s="381">
        <v>0</v>
      </c>
      <c r="K14" s="381">
        <v>0</v>
      </c>
      <c r="L14" s="382"/>
      <c r="M14" s="382"/>
      <c r="N14" s="382"/>
      <c r="O14" s="381">
        <v>0.45642815999999997</v>
      </c>
      <c r="P14" s="381">
        <v>0.21468542999999998</v>
      </c>
      <c r="Q14" s="381">
        <v>0</v>
      </c>
      <c r="R14" s="381">
        <v>0</v>
      </c>
      <c r="S14" s="381">
        <v>4.2787336951906054</v>
      </c>
    </row>
    <row r="15" spans="2:19">
      <c r="B15" s="383" t="s">
        <v>1514</v>
      </c>
      <c r="C15" s="257">
        <v>9</v>
      </c>
      <c r="D15" s="381">
        <v>207.9990741299998</v>
      </c>
      <c r="E15" s="381">
        <v>0</v>
      </c>
      <c r="F15" s="382"/>
      <c r="G15" s="381">
        <v>14.78493467</v>
      </c>
      <c r="H15" s="381">
        <v>2.1128689600000001</v>
      </c>
      <c r="I15" s="381">
        <v>-1.3245069499999969</v>
      </c>
      <c r="J15" s="381">
        <v>-0.23697618000000015</v>
      </c>
      <c r="K15" s="381">
        <v>-0.92740769000000012</v>
      </c>
      <c r="L15" s="382"/>
      <c r="M15" s="382"/>
      <c r="N15" s="382"/>
      <c r="O15" s="381">
        <v>57.483205470000001</v>
      </c>
      <c r="P15" s="381">
        <v>60.954925019999997</v>
      </c>
      <c r="Q15" s="381">
        <v>88.141762679999999</v>
      </c>
      <c r="R15" s="381">
        <v>1.4191809599999987</v>
      </c>
      <c r="S15" s="381">
        <v>10.081199036465968</v>
      </c>
    </row>
    <row r="16" spans="2:19">
      <c r="B16" s="384" t="s">
        <v>1515</v>
      </c>
      <c r="C16" s="257">
        <v>10</v>
      </c>
      <c r="D16" s="381">
        <v>59.730722539999931</v>
      </c>
      <c r="E16" s="381">
        <v>0</v>
      </c>
      <c r="F16" s="382"/>
      <c r="G16" s="381">
        <v>4.9616744599999993</v>
      </c>
      <c r="H16" s="381">
        <v>0.95559278999999997</v>
      </c>
      <c r="I16" s="381">
        <v>-0.4107708100000001</v>
      </c>
      <c r="J16" s="381">
        <v>-6.3440159999999995E-2</v>
      </c>
      <c r="K16" s="381">
        <v>-0.2873445</v>
      </c>
      <c r="L16" s="382"/>
      <c r="M16" s="382"/>
      <c r="N16" s="382"/>
      <c r="O16" s="381">
        <v>18.700083210000003</v>
      </c>
      <c r="P16" s="381">
        <v>15.495521359999998</v>
      </c>
      <c r="Q16" s="381">
        <v>25.052181739999991</v>
      </c>
      <c r="R16" s="381">
        <v>0.48293622999999997</v>
      </c>
      <c r="S16" s="381">
        <v>9.8256500876854691</v>
      </c>
    </row>
    <row r="17" spans="2:19">
      <c r="B17" s="384" t="s">
        <v>1516</v>
      </c>
      <c r="C17" s="257">
        <v>11</v>
      </c>
      <c r="D17" s="381">
        <v>5.9027257200000003</v>
      </c>
      <c r="E17" s="381">
        <v>0</v>
      </c>
      <c r="F17" s="382"/>
      <c r="G17" s="381">
        <v>6.9120000000000002E-5</v>
      </c>
      <c r="H17" s="381">
        <v>6.0707999999999997E-4</v>
      </c>
      <c r="I17" s="381">
        <v>-1.79696E-3</v>
      </c>
      <c r="J17" s="381">
        <v>-6.9800000000000001E-6</v>
      </c>
      <c r="K17" s="381">
        <v>-2.9479999999999999E-5</v>
      </c>
      <c r="L17" s="382"/>
      <c r="M17" s="382"/>
      <c r="N17" s="382"/>
      <c r="O17" s="381">
        <v>0.66460066000000007</v>
      </c>
      <c r="P17" s="381">
        <v>4.7590512700000005</v>
      </c>
      <c r="Q17" s="381">
        <v>0.47823329999999997</v>
      </c>
      <c r="R17" s="381">
        <v>8.4049000000000005E-4</v>
      </c>
      <c r="S17" s="381">
        <v>7.7722457601050987</v>
      </c>
    </row>
    <row r="18" spans="2:19" ht="19.5" customHeight="1">
      <c r="B18" s="384" t="s">
        <v>1517</v>
      </c>
      <c r="C18" s="257">
        <v>12</v>
      </c>
      <c r="D18" s="381">
        <v>0.18842787999999999</v>
      </c>
      <c r="E18" s="381">
        <v>0</v>
      </c>
      <c r="F18" s="382"/>
      <c r="G18" s="381">
        <v>0</v>
      </c>
      <c r="H18" s="381">
        <v>0</v>
      </c>
      <c r="I18" s="381">
        <v>-7.5569999999999996E-5</v>
      </c>
      <c r="J18" s="381">
        <v>0</v>
      </c>
      <c r="K18" s="381">
        <v>0</v>
      </c>
      <c r="L18" s="382"/>
      <c r="M18" s="382"/>
      <c r="N18" s="382"/>
      <c r="O18" s="381">
        <v>8.1021700000000002E-2</v>
      </c>
      <c r="P18" s="381">
        <v>0</v>
      </c>
      <c r="Q18" s="381">
        <v>0.10740618</v>
      </c>
      <c r="R18" s="381">
        <v>0</v>
      </c>
      <c r="S18" s="381">
        <v>10.700121446996063</v>
      </c>
    </row>
    <row r="19" spans="2:19">
      <c r="B19" s="384" t="s">
        <v>1518</v>
      </c>
      <c r="C19" s="257">
        <v>13</v>
      </c>
      <c r="D19" s="381">
        <v>4.4800331500000006</v>
      </c>
      <c r="E19" s="381">
        <v>0</v>
      </c>
      <c r="F19" s="382"/>
      <c r="G19" s="381">
        <v>1.0754026600000002</v>
      </c>
      <c r="H19" s="381">
        <v>9.8444399999999994E-3</v>
      </c>
      <c r="I19" s="381">
        <v>-5.5454579999999989E-2</v>
      </c>
      <c r="J19" s="381">
        <v>-3.9845039999999998E-2</v>
      </c>
      <c r="K19" s="381">
        <v>-8.6811500000000003E-3</v>
      </c>
      <c r="L19" s="382"/>
      <c r="M19" s="382"/>
      <c r="N19" s="382"/>
      <c r="O19" s="381">
        <v>0.73702519999999994</v>
      </c>
      <c r="P19" s="381">
        <v>0.91306617000000001</v>
      </c>
      <c r="Q19" s="381">
        <v>2.8299417799999995</v>
      </c>
      <c r="R19" s="381">
        <v>0</v>
      </c>
      <c r="S19" s="381">
        <v>12.669724382694204</v>
      </c>
    </row>
    <row r="20" spans="2:19">
      <c r="B20" s="384" t="s">
        <v>1519</v>
      </c>
      <c r="C20" s="257">
        <v>14</v>
      </c>
      <c r="D20" s="381">
        <v>0.47241975000000003</v>
      </c>
      <c r="E20" s="381">
        <v>0</v>
      </c>
      <c r="F20" s="382"/>
      <c r="G20" s="381">
        <v>0</v>
      </c>
      <c r="H20" s="381">
        <v>5.7935489999999992E-2</v>
      </c>
      <c r="I20" s="381">
        <v>-1.507845E-2</v>
      </c>
      <c r="J20" s="381">
        <v>0</v>
      </c>
      <c r="K20" s="381">
        <v>-1.277477E-2</v>
      </c>
      <c r="L20" s="382"/>
      <c r="M20" s="382"/>
      <c r="N20" s="382"/>
      <c r="O20" s="381">
        <v>0.23334463999999999</v>
      </c>
      <c r="P20" s="381">
        <v>2.0216669999999999E-2</v>
      </c>
      <c r="Q20" s="381">
        <v>0.15877832</v>
      </c>
      <c r="R20" s="381">
        <v>6.0080120000000008E-2</v>
      </c>
      <c r="S20" s="381">
        <v>12.374667300283981</v>
      </c>
    </row>
    <row r="21" spans="2:19" ht="21.75" customHeight="1">
      <c r="B21" s="384" t="s">
        <v>1520</v>
      </c>
      <c r="C21" s="257">
        <v>15</v>
      </c>
      <c r="D21" s="381">
        <v>8.3088019999999999E-2</v>
      </c>
      <c r="E21" s="381">
        <v>0</v>
      </c>
      <c r="F21" s="382"/>
      <c r="G21" s="381">
        <v>0</v>
      </c>
      <c r="H21" s="381">
        <v>0</v>
      </c>
      <c r="I21" s="381">
        <v>-4.0860000000000005E-5</v>
      </c>
      <c r="J21" s="381">
        <v>0</v>
      </c>
      <c r="K21" s="381">
        <v>0</v>
      </c>
      <c r="L21" s="382"/>
      <c r="M21" s="382"/>
      <c r="N21" s="382"/>
      <c r="O21" s="381">
        <v>8.2880739999999994E-2</v>
      </c>
      <c r="P21" s="381">
        <v>0</v>
      </c>
      <c r="Q21" s="381">
        <v>0</v>
      </c>
      <c r="R21" s="381">
        <v>2.0728000000000001E-4</v>
      </c>
      <c r="S21" s="381">
        <v>3.6816791598435818</v>
      </c>
    </row>
    <row r="22" spans="2:19" ht="18" customHeight="1">
      <c r="B22" s="384" t="s">
        <v>1521</v>
      </c>
      <c r="C22" s="257">
        <v>16</v>
      </c>
      <c r="D22" s="381">
        <v>8.6954557599999998</v>
      </c>
      <c r="E22" s="381">
        <v>0</v>
      </c>
      <c r="F22" s="382"/>
      <c r="G22" s="381">
        <v>0.56690722999999987</v>
      </c>
      <c r="H22" s="381">
        <v>3.6341239999999997E-2</v>
      </c>
      <c r="I22" s="381">
        <v>-2.044135E-2</v>
      </c>
      <c r="J22" s="381">
        <v>-4.0467599999999999E-3</v>
      </c>
      <c r="K22" s="381">
        <v>-1.1589450000000001E-2</v>
      </c>
      <c r="L22" s="382"/>
      <c r="M22" s="382"/>
      <c r="N22" s="382"/>
      <c r="O22" s="381">
        <v>3.2889412999999994</v>
      </c>
      <c r="P22" s="381">
        <v>2.2405716500000001</v>
      </c>
      <c r="Q22" s="381">
        <v>3.0863022299999998</v>
      </c>
      <c r="R22" s="381">
        <v>7.9640580000000002E-2</v>
      </c>
      <c r="S22" s="381">
        <v>8.803926652392823</v>
      </c>
    </row>
    <row r="23" spans="2:19">
      <c r="B23" s="384" t="s">
        <v>1522</v>
      </c>
      <c r="C23" s="257">
        <v>17</v>
      </c>
      <c r="D23" s="381">
        <v>0.16736643000000001</v>
      </c>
      <c r="E23" s="381">
        <v>0</v>
      </c>
      <c r="F23" s="382"/>
      <c r="G23" s="381">
        <v>0</v>
      </c>
      <c r="H23" s="381">
        <v>0</v>
      </c>
      <c r="I23" s="381">
        <v>-1.5081E-4</v>
      </c>
      <c r="J23" s="381">
        <v>0</v>
      </c>
      <c r="K23" s="381">
        <v>0</v>
      </c>
      <c r="L23" s="382"/>
      <c r="M23" s="382"/>
      <c r="N23" s="382"/>
      <c r="O23" s="381">
        <v>8.8459380000000004E-2</v>
      </c>
      <c r="P23" s="381">
        <v>0</v>
      </c>
      <c r="Q23" s="381">
        <v>7.509914999999999E-2</v>
      </c>
      <c r="R23" s="381">
        <v>3.8078999999999999E-3</v>
      </c>
      <c r="S23" s="381">
        <v>10.373931907969835</v>
      </c>
    </row>
    <row r="24" spans="2:19">
      <c r="B24" s="384" t="s">
        <v>1523</v>
      </c>
      <c r="C24" s="257">
        <v>18</v>
      </c>
      <c r="D24" s="381">
        <v>9.911947289999997</v>
      </c>
      <c r="E24" s="381">
        <v>0</v>
      </c>
      <c r="F24" s="382"/>
      <c r="G24" s="381">
        <v>0.7561676799999999</v>
      </c>
      <c r="H24" s="381">
        <v>0.10479954999999999</v>
      </c>
      <c r="I24" s="381">
        <v>-0.11904775999999999</v>
      </c>
      <c r="J24" s="381">
        <v>-1.9882889999999997E-2</v>
      </c>
      <c r="K24" s="381">
        <v>-8.8785329999999996E-2</v>
      </c>
      <c r="L24" s="382"/>
      <c r="M24" s="382"/>
      <c r="N24" s="382"/>
      <c r="O24" s="381">
        <v>1.8895886799999997</v>
      </c>
      <c r="P24" s="381">
        <v>3.0590508000000001</v>
      </c>
      <c r="Q24" s="381">
        <v>4.6855805000000004</v>
      </c>
      <c r="R24" s="381">
        <v>0.27772731000000001</v>
      </c>
      <c r="S24" s="381">
        <v>11.40896993004826</v>
      </c>
    </row>
    <row r="25" spans="2:19">
      <c r="B25" s="384" t="s">
        <v>1524</v>
      </c>
      <c r="C25" s="257">
        <v>19</v>
      </c>
      <c r="D25" s="381"/>
      <c r="E25" s="381"/>
      <c r="F25" s="382"/>
      <c r="G25" s="381"/>
      <c r="H25" s="381"/>
      <c r="I25" s="381"/>
      <c r="J25" s="381"/>
      <c r="K25" s="381"/>
      <c r="L25" s="382"/>
      <c r="M25" s="382"/>
      <c r="N25" s="382"/>
      <c r="O25" s="381"/>
      <c r="P25" s="381"/>
      <c r="Q25" s="381"/>
      <c r="R25" s="381"/>
      <c r="S25" s="381"/>
    </row>
    <row r="26" spans="2:19">
      <c r="B26" s="384" t="s">
        <v>1525</v>
      </c>
      <c r="C26" s="257">
        <v>20</v>
      </c>
      <c r="D26" s="381">
        <v>1.5988719299999998</v>
      </c>
      <c r="E26" s="381">
        <v>0</v>
      </c>
      <c r="F26" s="382"/>
      <c r="G26" s="381">
        <v>2.4648299999999999E-3</v>
      </c>
      <c r="H26" s="381">
        <v>0.16656551000000006</v>
      </c>
      <c r="I26" s="381">
        <v>-0.16708346000000002</v>
      </c>
      <c r="J26" s="381">
        <v>-1.0473000000000001E-4</v>
      </c>
      <c r="K26" s="381">
        <v>-0.16628766000000006</v>
      </c>
      <c r="L26" s="382"/>
      <c r="M26" s="382"/>
      <c r="N26" s="382"/>
      <c r="O26" s="381">
        <v>0.58969684</v>
      </c>
      <c r="P26" s="381">
        <v>0.25250414999999998</v>
      </c>
      <c r="Q26" s="381">
        <v>0.7566709399999999</v>
      </c>
      <c r="R26" s="381">
        <v>0</v>
      </c>
      <c r="S26" s="381">
        <v>8.106831659222804</v>
      </c>
    </row>
    <row r="27" spans="2:19">
      <c r="B27" s="384" t="s">
        <v>1526</v>
      </c>
      <c r="C27" s="257">
        <v>21</v>
      </c>
      <c r="D27" s="381">
        <v>1.1729870400000002</v>
      </c>
      <c r="E27" s="381">
        <v>0</v>
      </c>
      <c r="F27" s="382"/>
      <c r="G27" s="381">
        <v>0</v>
      </c>
      <c r="H27" s="381">
        <v>0</v>
      </c>
      <c r="I27" s="381">
        <v>-2.4335999999999997E-4</v>
      </c>
      <c r="J27" s="381">
        <v>0</v>
      </c>
      <c r="K27" s="381">
        <v>0</v>
      </c>
      <c r="L27" s="382"/>
      <c r="M27" s="382"/>
      <c r="N27" s="382"/>
      <c r="O27" s="381">
        <v>0.27808113000000007</v>
      </c>
      <c r="P27" s="381">
        <v>0.74351760999999994</v>
      </c>
      <c r="Q27" s="381">
        <v>0.15138829999999998</v>
      </c>
      <c r="R27" s="381">
        <v>0</v>
      </c>
      <c r="S27" s="381">
        <v>7.4627168600260054</v>
      </c>
    </row>
    <row r="28" spans="2:19" ht="20.25" customHeight="1">
      <c r="B28" s="384" t="s">
        <v>1527</v>
      </c>
      <c r="C28" s="257">
        <v>22</v>
      </c>
      <c r="D28" s="381">
        <v>3.9187984400000002</v>
      </c>
      <c r="E28" s="381">
        <v>0</v>
      </c>
      <c r="F28" s="382"/>
      <c r="G28" s="381">
        <v>0</v>
      </c>
      <c r="H28" s="381">
        <v>0</v>
      </c>
      <c r="I28" s="381">
        <v>-1.0699700000000002E-3</v>
      </c>
      <c r="J28" s="381">
        <v>0</v>
      </c>
      <c r="K28" s="381">
        <v>0</v>
      </c>
      <c r="L28" s="382"/>
      <c r="M28" s="382"/>
      <c r="N28" s="382"/>
      <c r="O28" s="381">
        <v>0.68013077999999993</v>
      </c>
      <c r="P28" s="381">
        <v>0.74454156999999999</v>
      </c>
      <c r="Q28" s="381">
        <v>2.49412609</v>
      </c>
      <c r="R28" s="381">
        <v>0</v>
      </c>
      <c r="S28" s="381">
        <v>12.654800937699328</v>
      </c>
    </row>
    <row r="29" spans="2:19">
      <c r="B29" s="384" t="s">
        <v>1528</v>
      </c>
      <c r="C29" s="257">
        <v>23</v>
      </c>
      <c r="D29" s="381">
        <v>9.3804885399999982</v>
      </c>
      <c r="E29" s="381">
        <v>0</v>
      </c>
      <c r="F29" s="382"/>
      <c r="G29" s="381">
        <v>9.0370000000000004E-5</v>
      </c>
      <c r="H29" s="381">
        <v>3.6379788070917128E-18</v>
      </c>
      <c r="I29" s="381">
        <v>-7.6743100000000002E-3</v>
      </c>
      <c r="J29" s="381">
        <v>-2.1250000000000002E-5</v>
      </c>
      <c r="K29" s="381">
        <v>0</v>
      </c>
      <c r="L29" s="382"/>
      <c r="M29" s="382"/>
      <c r="N29" s="382"/>
      <c r="O29" s="381">
        <v>2.2242179600000007</v>
      </c>
      <c r="P29" s="381">
        <v>4.4841948599999997</v>
      </c>
      <c r="Q29" s="381">
        <v>2.6396045999999997</v>
      </c>
      <c r="R29" s="381">
        <v>3.2471119999999999E-2</v>
      </c>
      <c r="S29" s="381">
        <v>9.0419919018773527</v>
      </c>
    </row>
    <row r="30" spans="2:19" ht="20.25" customHeight="1">
      <c r="B30" s="384" t="s">
        <v>1529</v>
      </c>
      <c r="C30" s="257">
        <v>24</v>
      </c>
      <c r="D30" s="381">
        <v>2.7813883500000003</v>
      </c>
      <c r="E30" s="381">
        <v>0</v>
      </c>
      <c r="F30" s="382"/>
      <c r="G30" s="381">
        <v>0.50039788000000007</v>
      </c>
      <c r="H30" s="381">
        <v>2.0105349999999998E-2</v>
      </c>
      <c r="I30" s="381">
        <v>-2.1473290000000003E-2</v>
      </c>
      <c r="J30" s="381">
        <v>-1.0152449999999999E-2</v>
      </c>
      <c r="K30" s="381">
        <v>-1.0253729999999999E-2</v>
      </c>
      <c r="L30" s="382"/>
      <c r="M30" s="382"/>
      <c r="N30" s="382"/>
      <c r="O30" s="381">
        <v>0.49834581</v>
      </c>
      <c r="P30" s="381">
        <v>0.54242870999999993</v>
      </c>
      <c r="Q30" s="381">
        <v>1.73500622</v>
      </c>
      <c r="R30" s="381">
        <v>5.6076099999999999E-3</v>
      </c>
      <c r="S30" s="381">
        <v>12.94543450743463</v>
      </c>
    </row>
    <row r="31" spans="2:19">
      <c r="B31" s="384" t="s">
        <v>1530</v>
      </c>
      <c r="C31" s="257">
        <v>25</v>
      </c>
      <c r="D31" s="381">
        <v>41.650519130000042</v>
      </c>
      <c r="E31" s="381">
        <v>0</v>
      </c>
      <c r="F31" s="382"/>
      <c r="G31" s="381">
        <v>2.1820848599999989</v>
      </c>
      <c r="H31" s="381">
        <v>0.14189605</v>
      </c>
      <c r="I31" s="381">
        <v>-0.22789006999999994</v>
      </c>
      <c r="J31" s="381">
        <v>-3.8899770000000007E-2</v>
      </c>
      <c r="K31" s="381">
        <v>-0.16366752999999998</v>
      </c>
      <c r="L31" s="382"/>
      <c r="M31" s="382"/>
      <c r="N31" s="382"/>
      <c r="O31" s="381">
        <v>9.9994275699999999</v>
      </c>
      <c r="P31" s="381">
        <v>11.560421699999999</v>
      </c>
      <c r="Q31" s="381">
        <v>20.068035650000002</v>
      </c>
      <c r="R31" s="381">
        <v>2.2634209999999998E-2</v>
      </c>
      <c r="S31" s="381">
        <v>10.266531059857483</v>
      </c>
    </row>
    <row r="32" spans="2:19">
      <c r="B32" s="384" t="s">
        <v>1531</v>
      </c>
      <c r="C32" s="257">
        <v>26</v>
      </c>
      <c r="D32" s="381">
        <v>4.2767682600000017</v>
      </c>
      <c r="E32" s="381">
        <v>0</v>
      </c>
      <c r="F32" s="382"/>
      <c r="G32" s="381">
        <v>7.6268019999999992E-2</v>
      </c>
      <c r="H32" s="381">
        <v>0</v>
      </c>
      <c r="I32" s="381">
        <v>-2.8277900000000002E-3</v>
      </c>
      <c r="J32" s="381">
        <v>-5.4626999999999996E-4</v>
      </c>
      <c r="K32" s="381">
        <v>0</v>
      </c>
      <c r="L32" s="382"/>
      <c r="M32" s="382"/>
      <c r="N32" s="382"/>
      <c r="O32" s="381">
        <v>0.62002316999999996</v>
      </c>
      <c r="P32" s="381">
        <v>1.0036645499999999</v>
      </c>
      <c r="Q32" s="381">
        <v>2.6526834499999996</v>
      </c>
      <c r="R32" s="381">
        <v>3.9709000000000001E-4</v>
      </c>
      <c r="S32" s="381">
        <v>13.757778012386385</v>
      </c>
    </row>
    <row r="33" spans="2:19">
      <c r="B33" s="384" t="s">
        <v>1532</v>
      </c>
      <c r="C33" s="257">
        <v>27</v>
      </c>
      <c r="D33" s="381">
        <v>3.2964817800000001</v>
      </c>
      <c r="E33" s="381">
        <v>0</v>
      </c>
      <c r="F33" s="382"/>
      <c r="G33" s="381">
        <v>0.11951246</v>
      </c>
      <c r="H33" s="381">
        <v>0</v>
      </c>
      <c r="I33" s="381">
        <v>-1.9073800000000002E-3</v>
      </c>
      <c r="J33" s="381">
        <v>-6.3133000000000004E-4</v>
      </c>
      <c r="K33" s="381">
        <v>0</v>
      </c>
      <c r="L33" s="382"/>
      <c r="M33" s="382"/>
      <c r="N33" s="382"/>
      <c r="O33" s="381">
        <v>0.55564834000000007</v>
      </c>
      <c r="P33" s="381">
        <v>1.8820538100000002</v>
      </c>
      <c r="Q33" s="381">
        <v>0.63294600000000001</v>
      </c>
      <c r="R33" s="381">
        <v>0.22583363000000001</v>
      </c>
      <c r="S33" s="381">
        <v>9.1179672508306719</v>
      </c>
    </row>
    <row r="34" spans="2:19">
      <c r="B34" s="384" t="s">
        <v>1533</v>
      </c>
      <c r="C34" s="257">
        <v>28</v>
      </c>
      <c r="D34" s="381">
        <v>6.2250966000000005</v>
      </c>
      <c r="E34" s="381">
        <v>0</v>
      </c>
      <c r="F34" s="382"/>
      <c r="G34" s="381">
        <v>1.1137171700000001</v>
      </c>
      <c r="H34" s="381">
        <v>0</v>
      </c>
      <c r="I34" s="381">
        <v>-1.5187070000000006E-2</v>
      </c>
      <c r="J34" s="381">
        <v>-1.3851700000000002E-2</v>
      </c>
      <c r="K34" s="381">
        <v>0</v>
      </c>
      <c r="L34" s="382"/>
      <c r="M34" s="382"/>
      <c r="N34" s="382"/>
      <c r="O34" s="381">
        <v>2.0667092499999997</v>
      </c>
      <c r="P34" s="381">
        <v>2.3881132799999993</v>
      </c>
      <c r="Q34" s="381">
        <v>1.7702740699999999</v>
      </c>
      <c r="R34" s="381">
        <v>0</v>
      </c>
      <c r="S34" s="381">
        <v>7.9814803752068144</v>
      </c>
    </row>
    <row r="35" spans="2:19">
      <c r="B35" s="384" t="s">
        <v>1534</v>
      </c>
      <c r="C35" s="257">
        <v>29</v>
      </c>
      <c r="D35" s="381">
        <v>2.1037215900000001</v>
      </c>
      <c r="E35" s="381">
        <v>0</v>
      </c>
      <c r="F35" s="382"/>
      <c r="G35" s="381">
        <v>0</v>
      </c>
      <c r="H35" s="381">
        <v>0</v>
      </c>
      <c r="I35" s="381">
        <v>-1.5654300000000003E-3</v>
      </c>
      <c r="J35" s="381">
        <v>0</v>
      </c>
      <c r="K35" s="381">
        <v>0</v>
      </c>
      <c r="L35" s="382"/>
      <c r="M35" s="382"/>
      <c r="N35" s="382"/>
      <c r="O35" s="381">
        <v>0.92339302999999995</v>
      </c>
      <c r="P35" s="381">
        <v>9.0291139999999992E-2</v>
      </c>
      <c r="Q35" s="381">
        <v>1.0837619199999999</v>
      </c>
      <c r="R35" s="381">
        <v>6.2754999999999998E-3</v>
      </c>
      <c r="S35" s="381">
        <v>9.7371422936245065</v>
      </c>
    </row>
    <row r="36" spans="2:19">
      <c r="B36" s="384" t="s">
        <v>1535</v>
      </c>
      <c r="C36" s="257">
        <v>30</v>
      </c>
      <c r="D36" s="381">
        <v>1.2374880799999999</v>
      </c>
      <c r="E36" s="381">
        <v>0</v>
      </c>
      <c r="F36" s="382"/>
      <c r="G36" s="381">
        <v>0</v>
      </c>
      <c r="H36" s="381">
        <v>0</v>
      </c>
      <c r="I36" s="381">
        <v>-7.6369000000000025E-4</v>
      </c>
      <c r="J36" s="381">
        <v>0</v>
      </c>
      <c r="K36" s="381">
        <v>0</v>
      </c>
      <c r="L36" s="382"/>
      <c r="M36" s="382"/>
      <c r="N36" s="382"/>
      <c r="O36" s="381">
        <v>0.34511903000000005</v>
      </c>
      <c r="P36" s="381">
        <v>0.31626031000000004</v>
      </c>
      <c r="Q36" s="381">
        <v>0.57610874000000001</v>
      </c>
      <c r="R36" s="381">
        <v>0</v>
      </c>
      <c r="S36" s="381">
        <v>9.7029944604934446</v>
      </c>
    </row>
    <row r="37" spans="2:19">
      <c r="B37" s="384" t="s">
        <v>1536</v>
      </c>
      <c r="C37" s="257">
        <v>31</v>
      </c>
      <c r="D37" s="381">
        <v>7.1268798400000017</v>
      </c>
      <c r="E37" s="381">
        <v>0</v>
      </c>
      <c r="F37" s="382"/>
      <c r="G37" s="381">
        <v>0.30412940999999999</v>
      </c>
      <c r="H37" s="381">
        <v>0</v>
      </c>
      <c r="I37" s="381">
        <v>-5.2443499999999983E-3</v>
      </c>
      <c r="J37" s="381">
        <v>-1.1812000000000001E-3</v>
      </c>
      <c r="K37" s="381">
        <v>0</v>
      </c>
      <c r="L37" s="382"/>
      <c r="M37" s="382"/>
      <c r="N37" s="382"/>
      <c r="O37" s="381">
        <v>1.3647484799999998</v>
      </c>
      <c r="P37" s="381">
        <v>2.9628513299999999</v>
      </c>
      <c r="Q37" s="381">
        <v>2.7976650699999999</v>
      </c>
      <c r="R37" s="381">
        <v>1.6149599999999999E-3</v>
      </c>
      <c r="S37" s="381">
        <v>10.149804258661383</v>
      </c>
    </row>
    <row r="38" spans="2:19">
      <c r="B38" s="384" t="s">
        <v>1537</v>
      </c>
      <c r="C38" s="257">
        <v>32</v>
      </c>
      <c r="D38" s="381">
        <v>6.5232825400000021</v>
      </c>
      <c r="E38" s="381">
        <v>0</v>
      </c>
      <c r="F38" s="382"/>
      <c r="G38" s="381">
        <v>0.63026751999999997</v>
      </c>
      <c r="H38" s="381">
        <v>0.61905199999999994</v>
      </c>
      <c r="I38" s="381">
        <v>-0.19022486000000005</v>
      </c>
      <c r="J38" s="381">
        <v>-3.17243E-3</v>
      </c>
      <c r="K38" s="381">
        <v>-0.17797512000000001</v>
      </c>
      <c r="L38" s="382"/>
      <c r="M38" s="382"/>
      <c r="N38" s="382"/>
      <c r="O38" s="381">
        <v>1.4898693499999998</v>
      </c>
      <c r="P38" s="381">
        <v>1.7597806999999999</v>
      </c>
      <c r="Q38" s="381">
        <v>3.2603262000000002</v>
      </c>
      <c r="R38" s="381">
        <v>1.330629E-2</v>
      </c>
      <c r="S38" s="381">
        <v>11.545400342621571</v>
      </c>
    </row>
    <row r="39" spans="2:19">
      <c r="B39" s="384" t="s">
        <v>1538</v>
      </c>
      <c r="C39" s="257">
        <v>33</v>
      </c>
      <c r="D39" s="381">
        <v>23.412907039999997</v>
      </c>
      <c r="E39" s="381">
        <v>0</v>
      </c>
      <c r="F39" s="382"/>
      <c r="G39" s="381">
        <v>2.4895186799999998</v>
      </c>
      <c r="H39" s="381">
        <v>1.2946E-4</v>
      </c>
      <c r="I39" s="381">
        <v>-5.2077970000000008E-2</v>
      </c>
      <c r="J39" s="381">
        <v>-4.1090359999999992E-2</v>
      </c>
      <c r="K39" s="381">
        <v>-1.897E-5</v>
      </c>
      <c r="L39" s="382"/>
      <c r="M39" s="382"/>
      <c r="N39" s="382"/>
      <c r="O39" s="381">
        <v>7.418387069999997</v>
      </c>
      <c r="P39" s="381">
        <v>5.348368090000001</v>
      </c>
      <c r="Q39" s="381">
        <v>10.440351239999995</v>
      </c>
      <c r="R39" s="381">
        <v>0.20580063999999998</v>
      </c>
      <c r="S39" s="381">
        <v>10.412988570192521</v>
      </c>
    </row>
    <row r="40" spans="2:19">
      <c r="B40" s="383" t="s">
        <v>1539</v>
      </c>
      <c r="C40" s="257">
        <v>34</v>
      </c>
      <c r="D40" s="381">
        <v>9.9345683599999965</v>
      </c>
      <c r="E40" s="381">
        <v>9.8001245799999968</v>
      </c>
      <c r="F40" s="382"/>
      <c r="G40" s="381">
        <v>2.3120137600000001</v>
      </c>
      <c r="H40" s="381">
        <v>0.20849334999999999</v>
      </c>
      <c r="I40" s="381">
        <v>-0.23532987999999994</v>
      </c>
      <c r="J40" s="381">
        <v>-1.9825969999999998E-2</v>
      </c>
      <c r="K40" s="381">
        <v>-0.20839547999999999</v>
      </c>
      <c r="L40" s="382"/>
      <c r="M40" s="382"/>
      <c r="N40" s="382"/>
      <c r="O40" s="381">
        <v>4.8248761700000014</v>
      </c>
      <c r="P40" s="381">
        <v>1.5610450999999999</v>
      </c>
      <c r="Q40" s="381">
        <v>3.5486470899999998</v>
      </c>
      <c r="R40" s="381">
        <v>0</v>
      </c>
      <c r="S40" s="381">
        <v>7.2965802877787729</v>
      </c>
    </row>
    <row r="41" spans="2:19">
      <c r="B41" s="385" t="s">
        <v>1540</v>
      </c>
      <c r="C41" s="257">
        <v>35</v>
      </c>
      <c r="D41" s="381">
        <v>0.42378084000000005</v>
      </c>
      <c r="E41" s="381">
        <v>0.42378084000000005</v>
      </c>
      <c r="F41" s="382"/>
      <c r="G41" s="381">
        <v>1.03164E-2</v>
      </c>
      <c r="H41" s="381">
        <v>0</v>
      </c>
      <c r="I41" s="381">
        <v>-1.1525299999999997E-3</v>
      </c>
      <c r="J41" s="381">
        <v>-1.0154299999999999E-3</v>
      </c>
      <c r="K41" s="381">
        <v>0</v>
      </c>
      <c r="L41" s="382"/>
      <c r="M41" s="382"/>
      <c r="N41" s="382"/>
      <c r="O41" s="381">
        <v>0.35827622000000003</v>
      </c>
      <c r="P41" s="381">
        <v>6.5504620000000013E-2</v>
      </c>
      <c r="Q41" s="381">
        <v>0</v>
      </c>
      <c r="R41" s="381">
        <v>0</v>
      </c>
      <c r="S41" s="381">
        <v>4.2145808633066082</v>
      </c>
    </row>
    <row r="42" spans="2:19">
      <c r="B42" s="385" t="s">
        <v>1541</v>
      </c>
      <c r="C42" s="257">
        <v>36</v>
      </c>
      <c r="D42" s="381">
        <v>8.4868877299999959</v>
      </c>
      <c r="E42" s="381">
        <v>8.4868877299999959</v>
      </c>
      <c r="F42" s="382"/>
      <c r="G42" s="381">
        <v>2.3016973599999999</v>
      </c>
      <c r="H42" s="381">
        <v>0.20837867999999998</v>
      </c>
      <c r="I42" s="381">
        <v>-0.23213706999999995</v>
      </c>
      <c r="J42" s="381">
        <v>-1.8810540000000001E-2</v>
      </c>
      <c r="K42" s="381">
        <v>-0.20837867999999998</v>
      </c>
      <c r="L42" s="382"/>
      <c r="M42" s="382"/>
      <c r="N42" s="382"/>
      <c r="O42" s="381">
        <v>4.2959982800000009</v>
      </c>
      <c r="P42" s="381">
        <v>1.03719845</v>
      </c>
      <c r="Q42" s="381">
        <v>3.1536909999999998</v>
      </c>
      <c r="R42" s="381">
        <v>0</v>
      </c>
      <c r="S42" s="381">
        <v>6.8956640544012506</v>
      </c>
    </row>
    <row r="43" spans="2:19">
      <c r="B43" s="385" t="s">
        <v>1542</v>
      </c>
      <c r="C43" s="257">
        <v>37</v>
      </c>
      <c r="D43" s="381">
        <v>1.5694219999999998E-2</v>
      </c>
      <c r="E43" s="381">
        <v>1.5694219999999998E-2</v>
      </c>
      <c r="F43" s="382"/>
      <c r="G43" s="381">
        <v>0</v>
      </c>
      <c r="H43" s="381">
        <v>1.1467E-4</v>
      </c>
      <c r="I43" s="381">
        <v>-4.1859999999999996E-5</v>
      </c>
      <c r="J43" s="381">
        <v>0</v>
      </c>
      <c r="K43" s="381">
        <v>-1.6800000000000002E-5</v>
      </c>
      <c r="L43" s="382"/>
      <c r="M43" s="382"/>
      <c r="N43" s="382"/>
      <c r="O43" s="381">
        <v>1.5694219999999998E-2</v>
      </c>
      <c r="P43" s="381">
        <v>0</v>
      </c>
      <c r="Q43" s="381">
        <v>0</v>
      </c>
      <c r="R43" s="381">
        <v>0</v>
      </c>
      <c r="S43" s="381">
        <v>2.8960866590800096</v>
      </c>
    </row>
    <row r="44" spans="2:19">
      <c r="B44" s="385" t="s">
        <v>1543</v>
      </c>
      <c r="C44" s="257">
        <v>38</v>
      </c>
      <c r="D44" s="381">
        <v>0.87376178999999998</v>
      </c>
      <c r="E44" s="381">
        <v>0.87376178999999998</v>
      </c>
      <c r="F44" s="382"/>
      <c r="G44" s="381">
        <v>0</v>
      </c>
      <c r="H44" s="381">
        <v>0</v>
      </c>
      <c r="I44" s="381">
        <v>-1.9532799999999999E-3</v>
      </c>
      <c r="J44" s="381">
        <v>0</v>
      </c>
      <c r="K44" s="381">
        <v>0</v>
      </c>
      <c r="L44" s="382"/>
      <c r="M44" s="382"/>
      <c r="N44" s="382"/>
      <c r="O44" s="381">
        <v>6.8600500000000009E-2</v>
      </c>
      <c r="P44" s="381">
        <v>0.41020519999999994</v>
      </c>
      <c r="Q44" s="381">
        <v>0.39495608999999998</v>
      </c>
      <c r="R44" s="381">
        <v>0</v>
      </c>
      <c r="S44" s="381">
        <v>13.290229571608986</v>
      </c>
    </row>
    <row r="45" spans="2:19">
      <c r="B45" s="383" t="s">
        <v>1544</v>
      </c>
      <c r="C45" s="257">
        <v>39</v>
      </c>
      <c r="D45" s="381">
        <v>11.720116399999998</v>
      </c>
      <c r="E45" s="381">
        <v>0</v>
      </c>
      <c r="F45" s="382"/>
      <c r="G45" s="381">
        <v>1.1091691000000001</v>
      </c>
      <c r="H45" s="381">
        <v>0.54195791999999998</v>
      </c>
      <c r="I45" s="381">
        <v>-5.5730540000000016E-2</v>
      </c>
      <c r="J45" s="381">
        <v>-1.5861299999999998E-2</v>
      </c>
      <c r="K45" s="381">
        <v>-3.4876439999999995E-2</v>
      </c>
      <c r="L45" s="382"/>
      <c r="M45" s="382"/>
      <c r="N45" s="382"/>
      <c r="O45" s="381">
        <v>3.94607705</v>
      </c>
      <c r="P45" s="381">
        <v>2.1172853799999998</v>
      </c>
      <c r="Q45" s="381">
        <v>5.6520041600000006</v>
      </c>
      <c r="R45" s="381">
        <v>4.7498100000000001E-3</v>
      </c>
      <c r="S45" s="381">
        <v>10.789331960787239</v>
      </c>
    </row>
    <row r="46" spans="2:19">
      <c r="B46" s="383" t="s">
        <v>1545</v>
      </c>
      <c r="C46" s="257">
        <v>40</v>
      </c>
      <c r="D46" s="381">
        <v>601.60386077999794</v>
      </c>
      <c r="E46" s="381">
        <v>0</v>
      </c>
      <c r="F46" s="382"/>
      <c r="G46" s="381">
        <v>45.667537979999977</v>
      </c>
      <c r="H46" s="381">
        <v>7.7591395400000032</v>
      </c>
      <c r="I46" s="381">
        <v>-4.1009913000000005</v>
      </c>
      <c r="J46" s="381">
        <v>-0.68501218000000041</v>
      </c>
      <c r="K46" s="381">
        <v>-2.8667673000000002</v>
      </c>
      <c r="L46" s="382"/>
      <c r="M46" s="382"/>
      <c r="N46" s="382"/>
      <c r="O46" s="381">
        <v>185.74955021000002</v>
      </c>
      <c r="P46" s="381">
        <v>122.07797930999982</v>
      </c>
      <c r="Q46" s="381">
        <v>287.54030147000014</v>
      </c>
      <c r="R46" s="381">
        <v>6.2360297899999937</v>
      </c>
      <c r="S46" s="381">
        <v>10.947422515844577</v>
      </c>
    </row>
    <row r="47" spans="2:19">
      <c r="B47" s="385" t="s">
        <v>1546</v>
      </c>
      <c r="C47" s="257">
        <v>41</v>
      </c>
      <c r="D47" s="381">
        <v>133.50773748000003</v>
      </c>
      <c r="E47" s="381">
        <v>0</v>
      </c>
      <c r="F47" s="382"/>
      <c r="G47" s="381">
        <v>13.307349899999998</v>
      </c>
      <c r="H47" s="381">
        <v>3.1804374199999992</v>
      </c>
      <c r="I47" s="381">
        <v>-1.1729956199999998</v>
      </c>
      <c r="J47" s="381">
        <v>-0.18517811000000009</v>
      </c>
      <c r="K47" s="381">
        <v>-0.85569426000000015</v>
      </c>
      <c r="L47" s="382"/>
      <c r="M47" s="382"/>
      <c r="N47" s="382"/>
      <c r="O47" s="381">
        <v>38.502658699999998</v>
      </c>
      <c r="P47" s="381">
        <v>22.924392379999983</v>
      </c>
      <c r="Q47" s="381">
        <v>70.705019519999979</v>
      </c>
      <c r="R47" s="381">
        <v>1.3756668800000005</v>
      </c>
      <c r="S47" s="381">
        <v>11.353894726762517</v>
      </c>
    </row>
    <row r="48" spans="2:19">
      <c r="B48" s="385" t="s">
        <v>1547</v>
      </c>
      <c r="C48" s="257">
        <v>42</v>
      </c>
      <c r="D48" s="381">
        <v>11.901712940000001</v>
      </c>
      <c r="E48" s="381">
        <v>0</v>
      </c>
      <c r="F48" s="382"/>
      <c r="G48" s="381">
        <v>1.5445340400000003</v>
      </c>
      <c r="H48" s="381">
        <v>1.1467E-4</v>
      </c>
      <c r="I48" s="381">
        <v>-3.2708170000000016E-2</v>
      </c>
      <c r="J48" s="381">
        <v>-2.2053560000000003E-2</v>
      </c>
      <c r="K48" s="381">
        <v>-1.6800000000000002E-5</v>
      </c>
      <c r="L48" s="382"/>
      <c r="M48" s="382"/>
      <c r="N48" s="382"/>
      <c r="O48" s="381">
        <v>6.2666447699999956</v>
      </c>
      <c r="P48" s="381">
        <v>2.8547321400000003</v>
      </c>
      <c r="Q48" s="381">
        <v>2.7284224700000008</v>
      </c>
      <c r="R48" s="381">
        <v>5.1913559999999997E-2</v>
      </c>
      <c r="S48" s="381">
        <v>7.35700493670564</v>
      </c>
    </row>
    <row r="49" spans="2:19">
      <c r="B49" s="385" t="s">
        <v>1548</v>
      </c>
      <c r="C49" s="257">
        <v>43</v>
      </c>
      <c r="D49" s="381">
        <v>432.96297841000023</v>
      </c>
      <c r="E49" s="381">
        <v>0</v>
      </c>
      <c r="F49" s="382"/>
      <c r="G49" s="381">
        <v>30.582210919999987</v>
      </c>
      <c r="H49" s="381">
        <v>4.5784122300000005</v>
      </c>
      <c r="I49" s="381">
        <v>-2.8346621199999942</v>
      </c>
      <c r="J49" s="381">
        <v>-0.46990593999999986</v>
      </c>
      <c r="K49" s="381">
        <v>-2.01104496</v>
      </c>
      <c r="L49" s="382"/>
      <c r="M49" s="382"/>
      <c r="N49" s="382"/>
      <c r="O49" s="381">
        <v>124.82435273999974</v>
      </c>
      <c r="P49" s="381">
        <v>93.050212969999947</v>
      </c>
      <c r="Q49" s="381">
        <v>210.27996335000012</v>
      </c>
      <c r="R49" s="381">
        <v>4.8084493499999938</v>
      </c>
      <c r="S49" s="381">
        <v>11.136176462439158</v>
      </c>
    </row>
    <row r="50" spans="2:19">
      <c r="B50" s="383" t="s">
        <v>1549</v>
      </c>
      <c r="C50" s="257">
        <v>44</v>
      </c>
      <c r="D50" s="381">
        <v>566.42281316999913</v>
      </c>
      <c r="E50" s="381">
        <v>0</v>
      </c>
      <c r="F50" s="382"/>
      <c r="G50" s="381">
        <v>41.947949070000007</v>
      </c>
      <c r="H50" s="381">
        <v>7.6781927500000018</v>
      </c>
      <c r="I50" s="381">
        <v>-4.4795707599999757</v>
      </c>
      <c r="J50" s="381">
        <v>-0.50727731000000043</v>
      </c>
      <c r="K50" s="381">
        <v>-3.4848664799999991</v>
      </c>
      <c r="L50" s="382"/>
      <c r="M50" s="382"/>
      <c r="N50" s="382"/>
      <c r="O50" s="381">
        <v>146.02732827999958</v>
      </c>
      <c r="P50" s="381">
        <v>151.64586784999997</v>
      </c>
      <c r="Q50" s="381">
        <v>262.47040979000019</v>
      </c>
      <c r="R50" s="381">
        <v>6.2792072499999891</v>
      </c>
      <c r="S50" s="381">
        <v>10.839385703185183</v>
      </c>
    </row>
    <row r="51" spans="2:19">
      <c r="B51" s="383" t="s">
        <v>1550</v>
      </c>
      <c r="C51" s="257">
        <v>45</v>
      </c>
      <c r="D51" s="381">
        <v>67.583235870000038</v>
      </c>
      <c r="E51" s="381">
        <v>0</v>
      </c>
      <c r="F51" s="382"/>
      <c r="G51" s="381">
        <v>5.9818172799999978</v>
      </c>
      <c r="H51" s="381">
        <v>0.86735372999999982</v>
      </c>
      <c r="I51" s="381">
        <v>-0.87665709999999997</v>
      </c>
      <c r="J51" s="381">
        <v>-9.2262060000000048E-2</v>
      </c>
      <c r="K51" s="381">
        <v>-0.71090047999999983</v>
      </c>
      <c r="L51" s="382"/>
      <c r="M51" s="382"/>
      <c r="N51" s="382"/>
      <c r="O51" s="381">
        <v>31.249344790000006</v>
      </c>
      <c r="P51" s="381">
        <v>15.827794479999994</v>
      </c>
      <c r="Q51" s="381">
        <v>19.494291709999999</v>
      </c>
      <c r="R51" s="381">
        <v>1.0118048900000001</v>
      </c>
      <c r="S51" s="381">
        <v>8.4455621288700726</v>
      </c>
    </row>
    <row r="52" spans="2:19">
      <c r="B52" s="385" t="s">
        <v>1551</v>
      </c>
      <c r="C52" s="257">
        <v>46</v>
      </c>
      <c r="D52" s="381">
        <v>53.74500833999997</v>
      </c>
      <c r="E52" s="381">
        <v>0</v>
      </c>
      <c r="F52" s="382"/>
      <c r="G52" s="381">
        <v>4.7249927199999995</v>
      </c>
      <c r="H52" s="381">
        <v>0.31383661000000007</v>
      </c>
      <c r="I52" s="381">
        <v>-0.35197655000000028</v>
      </c>
      <c r="J52" s="381">
        <v>-6.6531569999999984E-2</v>
      </c>
      <c r="K52" s="381">
        <v>-0.23359778999999997</v>
      </c>
      <c r="L52" s="382"/>
      <c r="M52" s="382"/>
      <c r="N52" s="382"/>
      <c r="O52" s="381">
        <v>24.296789409999995</v>
      </c>
      <c r="P52" s="381">
        <v>13.803143299999997</v>
      </c>
      <c r="Q52" s="381">
        <v>14.774375700000004</v>
      </c>
      <c r="R52" s="381">
        <v>0.87069992999999968</v>
      </c>
      <c r="S52" s="381">
        <v>8.2470672893873758</v>
      </c>
    </row>
    <row r="53" spans="2:19">
      <c r="B53" s="385" t="s">
        <v>1552</v>
      </c>
      <c r="C53" s="257">
        <v>47</v>
      </c>
      <c r="D53" s="381">
        <v>0.23864285999999998</v>
      </c>
      <c r="E53" s="381">
        <v>0</v>
      </c>
      <c r="F53" s="382"/>
      <c r="G53" s="381">
        <v>0.16269453</v>
      </c>
      <c r="H53" s="381">
        <v>0</v>
      </c>
      <c r="I53" s="381">
        <v>-1.9744200000000002E-3</v>
      </c>
      <c r="J53" s="381">
        <v>-6.0918000000000007E-4</v>
      </c>
      <c r="K53" s="381">
        <v>0</v>
      </c>
      <c r="L53" s="382"/>
      <c r="M53" s="382"/>
      <c r="N53" s="382"/>
      <c r="O53" s="381">
        <v>5.2425029999999997E-2</v>
      </c>
      <c r="P53" s="381">
        <v>0.10855119000000001</v>
      </c>
      <c r="Q53" s="381">
        <v>3.7200409999999996E-2</v>
      </c>
      <c r="R53" s="381">
        <v>4.0466229999999992E-2</v>
      </c>
      <c r="S53" s="381">
        <v>12.14568885139353</v>
      </c>
    </row>
    <row r="54" spans="2:19">
      <c r="B54" s="385" t="s">
        <v>1553</v>
      </c>
      <c r="C54" s="257">
        <v>48</v>
      </c>
      <c r="D54" s="381">
        <v>0.59172495000000014</v>
      </c>
      <c r="E54" s="381">
        <v>0</v>
      </c>
      <c r="F54" s="382"/>
      <c r="G54" s="381">
        <v>7.1769999999999999E-5</v>
      </c>
      <c r="H54" s="381">
        <v>0</v>
      </c>
      <c r="I54" s="381">
        <v>-3.2364000000000004E-4</v>
      </c>
      <c r="J54" s="381">
        <v>-7.25E-6</v>
      </c>
      <c r="K54" s="381">
        <v>0</v>
      </c>
      <c r="L54" s="382"/>
      <c r="M54" s="382"/>
      <c r="N54" s="382"/>
      <c r="O54" s="381">
        <v>0.10989652</v>
      </c>
      <c r="P54" s="381">
        <v>4.7027900000000004E-2</v>
      </c>
      <c r="Q54" s="381">
        <v>0.43480053000000002</v>
      </c>
      <c r="R54" s="381">
        <v>0</v>
      </c>
      <c r="S54" s="381">
        <v>16.029006124945941</v>
      </c>
    </row>
    <row r="55" spans="2:19">
      <c r="B55" s="385" t="s">
        <v>1554</v>
      </c>
      <c r="C55" s="257">
        <v>49</v>
      </c>
      <c r="D55" s="381">
        <v>7.5369731899999994</v>
      </c>
      <c r="E55" s="381">
        <v>0</v>
      </c>
      <c r="F55" s="382"/>
      <c r="G55" s="381">
        <v>0.99399038000000006</v>
      </c>
      <c r="H55" s="381">
        <v>0.20113594000000001</v>
      </c>
      <c r="I55" s="381">
        <v>-0.15256580000000003</v>
      </c>
      <c r="J55" s="381">
        <v>-2.0848229999999999E-2</v>
      </c>
      <c r="K55" s="381">
        <v>-0.12544949</v>
      </c>
      <c r="L55" s="382"/>
      <c r="M55" s="382"/>
      <c r="N55" s="382"/>
      <c r="O55" s="381">
        <v>2.5702413200000005</v>
      </c>
      <c r="P55" s="381">
        <v>1.6733733399999999</v>
      </c>
      <c r="Q55" s="381">
        <v>3.2555064400000004</v>
      </c>
      <c r="R55" s="381">
        <v>3.7852090000000005E-2</v>
      </c>
      <c r="S55" s="381">
        <v>11.162755641410653</v>
      </c>
    </row>
    <row r="56" spans="2:19">
      <c r="B56" s="385" t="s">
        <v>1555</v>
      </c>
      <c r="C56" s="257">
        <v>50</v>
      </c>
      <c r="D56" s="381">
        <v>1.8611765699999998</v>
      </c>
      <c r="E56" s="381">
        <v>0</v>
      </c>
      <c r="F56" s="382"/>
      <c r="G56" s="381">
        <v>6.1911329999999987E-2</v>
      </c>
      <c r="H56" s="381">
        <v>0.35238118000000002</v>
      </c>
      <c r="I56" s="381">
        <v>-0.35748631000000036</v>
      </c>
      <c r="J56" s="381">
        <v>-8.4677999999999989E-4</v>
      </c>
      <c r="K56" s="381">
        <v>-0.35185320000000003</v>
      </c>
      <c r="L56" s="382"/>
      <c r="M56" s="382"/>
      <c r="N56" s="382"/>
      <c r="O56" s="381">
        <v>1.3248681000000002</v>
      </c>
      <c r="P56" s="381">
        <v>0.19569875</v>
      </c>
      <c r="Q56" s="381">
        <v>0.27782308</v>
      </c>
      <c r="R56" s="381">
        <v>6.2786640000000005E-2</v>
      </c>
      <c r="S56" s="381">
        <v>4.0199272510005155</v>
      </c>
    </row>
    <row r="57" spans="2:19">
      <c r="B57" s="386" t="s">
        <v>1556</v>
      </c>
      <c r="C57" s="257">
        <v>51</v>
      </c>
      <c r="D57" s="381">
        <v>173.19378753000052</v>
      </c>
      <c r="E57" s="381">
        <v>0</v>
      </c>
      <c r="F57" s="382"/>
      <c r="G57" s="381">
        <v>21.874557589999988</v>
      </c>
      <c r="H57" s="381">
        <v>12.89884355</v>
      </c>
      <c r="I57" s="381">
        <v>-7.5364098499999992</v>
      </c>
      <c r="J57" s="381">
        <v>-0.33319937999999971</v>
      </c>
      <c r="K57" s="381">
        <v>-6.9385982799999999</v>
      </c>
      <c r="L57" s="382"/>
      <c r="M57" s="382"/>
      <c r="N57" s="382"/>
      <c r="O57" s="381">
        <v>29.406164590000021</v>
      </c>
      <c r="P57" s="381">
        <v>41.609929559999983</v>
      </c>
      <c r="Q57" s="381">
        <v>98.43225376999996</v>
      </c>
      <c r="R57" s="381">
        <v>3.7454396099999996</v>
      </c>
      <c r="S57" s="381">
        <v>12.947515773402476</v>
      </c>
    </row>
    <row r="58" spans="2:19">
      <c r="B58" s="383" t="s">
        <v>1557</v>
      </c>
      <c r="C58" s="257">
        <v>52</v>
      </c>
      <c r="D58" s="381">
        <v>654.64771395999855</v>
      </c>
      <c r="E58" s="381">
        <v>0</v>
      </c>
      <c r="F58" s="382"/>
      <c r="G58" s="381">
        <v>82.336627820000004</v>
      </c>
      <c r="H58" s="381">
        <v>10.593353479999996</v>
      </c>
      <c r="I58" s="381">
        <v>-4.3724933399999948</v>
      </c>
      <c r="J58" s="381">
        <v>-1.4671322999999994</v>
      </c>
      <c r="K58" s="381">
        <v>-2.1646881200000001</v>
      </c>
      <c r="L58" s="382"/>
      <c r="M58" s="382"/>
      <c r="N58" s="382"/>
      <c r="O58" s="381">
        <v>44.323664110000038</v>
      </c>
      <c r="P58" s="381">
        <v>79.525511460000033</v>
      </c>
      <c r="Q58" s="381">
        <v>521.05096437999998</v>
      </c>
      <c r="R58" s="381">
        <v>9.747574010000001</v>
      </c>
      <c r="S58" s="381">
        <v>15.73874563936347</v>
      </c>
    </row>
    <row r="59" spans="2:19">
      <c r="B59" s="380" t="s">
        <v>1558</v>
      </c>
      <c r="C59" s="257">
        <v>53</v>
      </c>
      <c r="D59" s="381">
        <v>2224.9985158637824</v>
      </c>
      <c r="E59" s="381">
        <v>0</v>
      </c>
      <c r="F59" s="382"/>
      <c r="G59" s="381">
        <v>170.7003039099996</v>
      </c>
      <c r="H59" s="381">
        <v>70.123090719999865</v>
      </c>
      <c r="I59" s="381">
        <v>-29.821009810000195</v>
      </c>
      <c r="J59" s="381">
        <v>-3.9340715799999897</v>
      </c>
      <c r="K59" s="381">
        <v>-21.16648845000001</v>
      </c>
      <c r="L59" s="382"/>
      <c r="M59" s="382"/>
      <c r="N59" s="382"/>
      <c r="O59" s="381">
        <v>991.60785315378973</v>
      </c>
      <c r="P59" s="381">
        <v>397.5719875100005</v>
      </c>
      <c r="Q59" s="381">
        <v>817.0882116699986</v>
      </c>
      <c r="R59" s="381">
        <v>18.730463529999966</v>
      </c>
      <c r="S59" s="381">
        <v>8.4054163414282073</v>
      </c>
    </row>
    <row r="60" spans="2:19">
      <c r="B60" s="386" t="s">
        <v>1559</v>
      </c>
      <c r="C60" s="257">
        <v>54</v>
      </c>
      <c r="D60" s="381">
        <v>92.218646789999951</v>
      </c>
      <c r="E60" s="381">
        <v>0</v>
      </c>
      <c r="F60" s="382"/>
      <c r="G60" s="381">
        <v>3.2142660200000002</v>
      </c>
      <c r="H60" s="381">
        <v>0.13727342000000001</v>
      </c>
      <c r="I60" s="381">
        <v>-0.12763141999999986</v>
      </c>
      <c r="J60" s="381">
        <v>-3.6641190000000004E-2</v>
      </c>
      <c r="K60" s="381">
        <v>-1.7061170000000001E-2</v>
      </c>
      <c r="L60" s="382"/>
      <c r="M60" s="382"/>
      <c r="N60" s="382"/>
      <c r="O60" s="381">
        <v>17.841922769999996</v>
      </c>
      <c r="P60" s="381">
        <v>35.206409939999979</v>
      </c>
      <c r="Q60" s="381">
        <v>37.904815040000003</v>
      </c>
      <c r="R60" s="381">
        <v>1.2654990400000001</v>
      </c>
      <c r="S60" s="381">
        <v>9.9461094963601315</v>
      </c>
    </row>
    <row r="61" spans="2:19">
      <c r="B61" s="387" t="s">
        <v>1560</v>
      </c>
      <c r="C61" s="257">
        <v>55</v>
      </c>
      <c r="D61" s="381">
        <v>2132.7798690737773</v>
      </c>
      <c r="E61" s="381">
        <v>0</v>
      </c>
      <c r="F61" s="382"/>
      <c r="G61" s="381">
        <v>167.48603788999969</v>
      </c>
      <c r="H61" s="381">
        <v>69.985817299999852</v>
      </c>
      <c r="I61" s="381">
        <v>-29.693378390000198</v>
      </c>
      <c r="J61" s="381">
        <v>-3.8974303899999905</v>
      </c>
      <c r="K61" s="381">
        <v>-21.149427280000012</v>
      </c>
      <c r="L61" s="382"/>
      <c r="M61" s="382"/>
      <c r="N61" s="382"/>
      <c r="O61" s="381">
        <v>973.76593038378951</v>
      </c>
      <c r="P61" s="381">
        <v>362.36557757000082</v>
      </c>
      <c r="Q61" s="381">
        <v>779.1833966299987</v>
      </c>
      <c r="R61" s="381">
        <v>17.464964489999979</v>
      </c>
      <c r="S61" s="381">
        <v>8.3387987594045754</v>
      </c>
    </row>
    <row r="62" spans="2:19">
      <c r="B62" s="380" t="s">
        <v>417</v>
      </c>
      <c r="C62" s="257">
        <v>56</v>
      </c>
      <c r="D62" s="381">
        <v>5273.3859437038263</v>
      </c>
      <c r="E62" s="381">
        <v>10.471238169999999</v>
      </c>
      <c r="F62" s="382"/>
      <c r="G62" s="381">
        <v>445.75588133000082</v>
      </c>
      <c r="H62" s="381">
        <v>141.85198109999999</v>
      </c>
      <c r="I62" s="381">
        <v>-63.753567490002084</v>
      </c>
      <c r="J62" s="381">
        <v>-7.6920551500000052</v>
      </c>
      <c r="K62" s="381">
        <v>-48.7597587099999</v>
      </c>
      <c r="L62" s="382"/>
      <c r="M62" s="382"/>
      <c r="N62" s="382"/>
      <c r="O62" s="381">
        <v>1674.3190647837739</v>
      </c>
      <c r="P62" s="381">
        <v>1128.6396501999914</v>
      </c>
      <c r="Q62" s="381">
        <v>2405.7191925799948</v>
      </c>
      <c r="R62" s="381">
        <v>64.708036139999933</v>
      </c>
      <c r="S62" s="381">
        <v>10.25249677437065</v>
      </c>
    </row>
    <row r="63" spans="2:19">
      <c r="B63" s="388" t="s">
        <v>1561</v>
      </c>
      <c r="C63" s="389"/>
      <c r="D63" s="390"/>
      <c r="E63" s="390"/>
      <c r="F63" s="390"/>
      <c r="G63" s="390"/>
      <c r="H63" s="390"/>
      <c r="I63" s="390"/>
      <c r="J63" s="390"/>
      <c r="K63" s="390"/>
      <c r="L63" s="391"/>
      <c r="M63" s="391"/>
      <c r="N63" s="391"/>
      <c r="O63" s="391"/>
      <c r="P63" s="391"/>
      <c r="Q63" s="391"/>
      <c r="R63" s="391"/>
      <c r="S63" s="391"/>
    </row>
    <row r="65" spans="2:12">
      <c r="B65" s="2" t="s">
        <v>1562</v>
      </c>
      <c r="C65" s="2"/>
      <c r="D65" s="2"/>
    </row>
    <row r="66" spans="2:12" ht="177" customHeight="1">
      <c r="B66" s="544" t="s">
        <v>1563</v>
      </c>
      <c r="C66" s="545"/>
      <c r="D66" s="546"/>
      <c r="E66" s="546"/>
      <c r="F66" s="546"/>
      <c r="G66" s="546"/>
      <c r="H66" s="546"/>
      <c r="I66" s="546"/>
      <c r="J66" s="546"/>
      <c r="K66" s="546"/>
      <c r="L66" s="547"/>
    </row>
  </sheetData>
  <mergeCells count="12">
    <mergeCell ref="Q4:Q5"/>
    <mergeCell ref="R4:R5"/>
    <mergeCell ref="S4:S5"/>
    <mergeCell ref="B66:L66"/>
    <mergeCell ref="B2:P2"/>
    <mergeCell ref="B4:C5"/>
    <mergeCell ref="D4:H4"/>
    <mergeCell ref="I4:K4"/>
    <mergeCell ref="L4:M4"/>
    <mergeCell ref="N4:N5"/>
    <mergeCell ref="O4:O5"/>
    <mergeCell ref="P4:P5"/>
  </mergeCells>
  <pageMargins left="0.7" right="0.7" top="0.75" bottom="0.75" header="0.3" footer="0.3"/>
  <pageSetup paperSize="9" orientation="portrait" horizontalDpi="90" verticalDpi="90" r:id="rId1"/>
  <headerFooter>
    <oddFooter>&amp;C_x000D_&amp;1#&amp;"Calibri"&amp;10&amp;K000000 Internal Information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DE73-FD3E-4F81-AC13-AC7DC03452A1}">
  <dimension ref="B2:U31"/>
  <sheetViews>
    <sheetView showGridLines="0" showRowColHeaders="0" zoomScale="90" zoomScaleNormal="90" workbookViewId="0">
      <selection activeCell="B2" sqref="B2:Q2"/>
    </sheetView>
  </sheetViews>
  <sheetFormatPr defaultColWidth="8.77734375" defaultRowHeight="14.4"/>
  <cols>
    <col min="2" max="2" width="64.44140625" customWidth="1"/>
    <col min="3" max="3" width="8.21875" bestFit="1" customWidth="1"/>
    <col min="4" max="4" width="9.77734375" bestFit="1" customWidth="1"/>
    <col min="5" max="5" width="9.21875" bestFit="1" customWidth="1"/>
    <col min="6" max="6" width="9.5546875" bestFit="1" customWidth="1"/>
    <col min="7" max="7" width="9.77734375" bestFit="1" customWidth="1"/>
    <col min="8" max="9" width="13.44140625" bestFit="1" customWidth="1"/>
    <col min="10" max="10" width="8.77734375" bestFit="1" customWidth="1"/>
    <col min="11" max="12" width="7.21875" bestFit="1" customWidth="1"/>
    <col min="13" max="13" width="8.77734375" bestFit="1" customWidth="1"/>
    <col min="14" max="15" width="9.77734375" bestFit="1" customWidth="1"/>
    <col min="16" max="16" width="8.77734375" bestFit="1" customWidth="1"/>
    <col min="17" max="17" width="7.21875" bestFit="1" customWidth="1"/>
    <col min="18" max="18" width="9.77734375" bestFit="1" customWidth="1"/>
    <col min="19" max="19" width="18.77734375" bestFit="1" customWidth="1"/>
    <col min="20" max="20" width="23" customWidth="1"/>
    <col min="21" max="21" width="16.77734375" customWidth="1"/>
  </cols>
  <sheetData>
    <row r="2" spans="2:21" ht="23.4">
      <c r="B2" s="441" t="s">
        <v>1564</v>
      </c>
      <c r="C2" s="442"/>
      <c r="D2" s="442"/>
      <c r="E2" s="442"/>
      <c r="F2" s="442"/>
      <c r="G2" s="442"/>
      <c r="H2" s="442"/>
      <c r="I2" s="442"/>
      <c r="J2" s="442"/>
      <c r="K2" s="442"/>
      <c r="L2" s="442"/>
      <c r="M2" s="442"/>
      <c r="N2" s="442"/>
      <c r="O2" s="442"/>
      <c r="P2" s="442"/>
      <c r="Q2" s="442"/>
    </row>
    <row r="3" spans="2:21" ht="17.25" customHeight="1">
      <c r="B3" s="168"/>
      <c r="C3" s="372"/>
      <c r="D3" s="372"/>
      <c r="E3" s="372"/>
      <c r="F3" s="372"/>
      <c r="G3" s="372"/>
      <c r="H3" s="372"/>
      <c r="I3" s="372"/>
      <c r="J3" s="372"/>
      <c r="K3" s="372"/>
      <c r="L3" s="372"/>
      <c r="M3" s="372"/>
      <c r="N3" s="372"/>
      <c r="O3" s="372"/>
      <c r="P3" s="372"/>
      <c r="Q3" s="372"/>
      <c r="R3" s="372"/>
      <c r="S3" s="372"/>
      <c r="T3" s="372"/>
    </row>
    <row r="4" spans="2:21" ht="30" customHeight="1">
      <c r="B4" s="555" t="s">
        <v>1565</v>
      </c>
      <c r="C4" s="392"/>
      <c r="D4" s="558" t="s">
        <v>1566</v>
      </c>
      <c r="E4" s="558"/>
      <c r="F4" s="558"/>
      <c r="G4" s="558"/>
      <c r="H4" s="558"/>
      <c r="I4" s="558"/>
      <c r="J4" s="558"/>
      <c r="K4" s="558"/>
      <c r="L4" s="558"/>
      <c r="M4" s="558"/>
      <c r="N4" s="558"/>
      <c r="O4" s="558"/>
      <c r="P4" s="558"/>
      <c r="Q4" s="558"/>
      <c r="R4" s="558"/>
      <c r="S4" s="559"/>
    </row>
    <row r="5" spans="2:21">
      <c r="B5" s="556"/>
      <c r="C5" s="393"/>
      <c r="D5" s="394"/>
      <c r="E5" s="560" t="s">
        <v>1567</v>
      </c>
      <c r="F5" s="553"/>
      <c r="G5" s="553"/>
      <c r="H5" s="553"/>
      <c r="I5" s="553"/>
      <c r="J5" s="561"/>
      <c r="K5" s="560" t="s">
        <v>1568</v>
      </c>
      <c r="L5" s="553"/>
      <c r="M5" s="553"/>
      <c r="N5" s="553"/>
      <c r="O5" s="553"/>
      <c r="P5" s="553"/>
      <c r="Q5" s="561"/>
      <c r="R5" s="552" t="s">
        <v>1569</v>
      </c>
      <c r="S5" s="559"/>
    </row>
    <row r="6" spans="2:21" ht="65.25" customHeight="1">
      <c r="B6" s="556"/>
      <c r="C6" s="395"/>
      <c r="D6" s="396"/>
      <c r="E6" s="397" t="s">
        <v>1570</v>
      </c>
      <c r="F6" s="397" t="s">
        <v>1571</v>
      </c>
      <c r="G6" s="397" t="s">
        <v>1572</v>
      </c>
      <c r="H6" s="397" t="s">
        <v>1573</v>
      </c>
      <c r="I6" s="397" t="s">
        <v>1574</v>
      </c>
      <c r="J6" s="397" t="s">
        <v>1575</v>
      </c>
      <c r="K6" s="398" t="s">
        <v>1576</v>
      </c>
      <c r="L6" s="398" t="s">
        <v>1577</v>
      </c>
      <c r="M6" s="398" t="s">
        <v>1578</v>
      </c>
      <c r="N6" s="398" t="s">
        <v>1579</v>
      </c>
      <c r="O6" s="398" t="s">
        <v>1580</v>
      </c>
      <c r="P6" s="398" t="s">
        <v>1581</v>
      </c>
      <c r="Q6" s="398" t="s">
        <v>1582</v>
      </c>
      <c r="R6" s="399"/>
      <c r="S6" s="400" t="s">
        <v>1583</v>
      </c>
    </row>
    <row r="7" spans="2:21">
      <c r="B7" s="557"/>
      <c r="C7" s="257" t="s">
        <v>0</v>
      </c>
      <c r="D7" s="257" t="s">
        <v>4</v>
      </c>
      <c r="E7" s="257" t="s">
        <v>5</v>
      </c>
      <c r="F7" s="257" t="s">
        <v>6</v>
      </c>
      <c r="G7" s="257" t="s">
        <v>33</v>
      </c>
      <c r="H7" s="257" t="s">
        <v>34</v>
      </c>
      <c r="I7" s="257" t="s">
        <v>71</v>
      </c>
      <c r="J7" s="257" t="s">
        <v>72</v>
      </c>
      <c r="K7" s="257" t="s">
        <v>73</v>
      </c>
      <c r="L7" s="257" t="s">
        <v>75</v>
      </c>
      <c r="M7" s="257" t="s">
        <v>76</v>
      </c>
      <c r="N7" s="257" t="s">
        <v>77</v>
      </c>
      <c r="O7" s="257" t="s">
        <v>78</v>
      </c>
      <c r="P7" s="257" t="s">
        <v>79</v>
      </c>
      <c r="Q7" s="257" t="s">
        <v>125</v>
      </c>
      <c r="R7" s="257" t="s">
        <v>126</v>
      </c>
      <c r="S7" s="257" t="s">
        <v>147</v>
      </c>
    </row>
    <row r="8" spans="2:21">
      <c r="B8" s="401" t="s">
        <v>1584</v>
      </c>
      <c r="C8" s="257">
        <v>1</v>
      </c>
      <c r="D8" s="381">
        <v>44096.351609522928</v>
      </c>
      <c r="E8" s="381">
        <v>509.54463139082878</v>
      </c>
      <c r="F8" s="381">
        <v>1120.4399007335978</v>
      </c>
      <c r="G8" s="381">
        <v>8056.1346991588553</v>
      </c>
      <c r="H8" s="381">
        <v>29188.222958567141</v>
      </c>
      <c r="I8" s="381">
        <v>806.10454813520721</v>
      </c>
      <c r="J8" s="381">
        <v>1407.3082885226279</v>
      </c>
      <c r="K8" s="402">
        <v>437.26149355177421</v>
      </c>
      <c r="L8" s="402">
        <v>961.16923056328255</v>
      </c>
      <c r="M8" s="402">
        <v>3945.5636156520436</v>
      </c>
      <c r="N8" s="402">
        <v>21415.653184913463</v>
      </c>
      <c r="O8" s="402">
        <v>11096.895467920578</v>
      </c>
      <c r="P8" s="402">
        <v>2592.3659024964195</v>
      </c>
      <c r="Q8" s="402">
        <v>639.14058912817461</v>
      </c>
      <c r="R8" s="402">
        <v>37816.802234919145</v>
      </c>
      <c r="S8" s="422">
        <v>0.92045064766332085</v>
      </c>
      <c r="U8" s="421"/>
    </row>
    <row r="9" spans="2:21">
      <c r="B9" s="403" t="s">
        <v>1585</v>
      </c>
      <c r="C9" s="257">
        <v>2</v>
      </c>
      <c r="D9" s="402">
        <v>5180.8744697167176</v>
      </c>
      <c r="E9" s="381">
        <v>14.192932794418267</v>
      </c>
      <c r="F9" s="381">
        <v>31.225349879846245</v>
      </c>
      <c r="G9" s="381">
        <v>390.49288944298149</v>
      </c>
      <c r="H9" s="381">
        <v>3161.8931577910776</v>
      </c>
      <c r="I9" s="381">
        <v>15.989532132207623</v>
      </c>
      <c r="J9" s="381">
        <v>34.507240986805705</v>
      </c>
      <c r="K9" s="402">
        <v>13.566679614847777</v>
      </c>
      <c r="L9" s="402">
        <v>28.999811949191383</v>
      </c>
      <c r="M9" s="402">
        <v>164.40917487112714</v>
      </c>
      <c r="N9" s="402">
        <v>2199.6729188887298</v>
      </c>
      <c r="O9" s="402">
        <v>1090.4985921506625</v>
      </c>
      <c r="P9" s="402">
        <v>139.59472418356583</v>
      </c>
      <c r="Q9" s="402">
        <v>11.559201367435769</v>
      </c>
      <c r="R9" s="402">
        <v>5016.3469705817815</v>
      </c>
      <c r="S9" s="422">
        <v>0.69448417829196352</v>
      </c>
      <c r="U9" s="421"/>
    </row>
    <row r="10" spans="2:21">
      <c r="B10" s="403" t="s">
        <v>1586</v>
      </c>
      <c r="C10" s="257">
        <v>3</v>
      </c>
      <c r="D10" s="402">
        <v>38915.536568111354</v>
      </c>
      <c r="E10" s="381">
        <v>495.35169859640786</v>
      </c>
      <c r="F10" s="381">
        <v>1089.2145508537972</v>
      </c>
      <c r="G10" s="381">
        <v>7665.6418097289124</v>
      </c>
      <c r="H10" s="381">
        <v>26026.329800772874</v>
      </c>
      <c r="I10" s="381">
        <v>790.11501600300039</v>
      </c>
      <c r="J10" s="381">
        <v>1372.8010475357853</v>
      </c>
      <c r="K10" s="402">
        <v>423.6948139369224</v>
      </c>
      <c r="L10" s="402">
        <v>932.16941861402631</v>
      </c>
      <c r="M10" s="402">
        <v>3781.1544407819579</v>
      </c>
      <c r="N10" s="402">
        <v>19215.980266039831</v>
      </c>
      <c r="O10" s="402">
        <v>10006.396875763799</v>
      </c>
      <c r="P10" s="402">
        <v>2452.7711783122172</v>
      </c>
      <c r="Q10" s="402">
        <v>627.58138776073986</v>
      </c>
      <c r="R10" s="402">
        <v>32800.514692680728</v>
      </c>
      <c r="S10" s="422">
        <v>0.95500716373963934</v>
      </c>
      <c r="U10" s="421"/>
    </row>
    <row r="11" spans="2:21">
      <c r="B11" s="403" t="s">
        <v>1587</v>
      </c>
      <c r="C11" s="257">
        <v>4</v>
      </c>
      <c r="D11" s="402"/>
      <c r="E11" s="402"/>
      <c r="F11" s="402"/>
      <c r="G11" s="402"/>
      <c r="H11" s="402"/>
      <c r="I11" s="402"/>
      <c r="J11" s="402"/>
      <c r="K11" s="402"/>
      <c r="L11" s="402"/>
      <c r="M11" s="402"/>
      <c r="N11" s="402"/>
      <c r="O11" s="402"/>
      <c r="P11" s="402"/>
      <c r="Q11" s="402"/>
      <c r="R11" s="402"/>
      <c r="S11" s="422"/>
      <c r="U11" s="421"/>
    </row>
    <row r="12" spans="2:21">
      <c r="B12" s="403" t="s">
        <v>1588</v>
      </c>
      <c r="C12" s="257">
        <v>5</v>
      </c>
      <c r="D12" s="402">
        <v>34808.500109687047</v>
      </c>
      <c r="E12" s="381">
        <v>0.17716794000000002</v>
      </c>
      <c r="F12" s="402"/>
      <c r="G12" s="381">
        <v>6746.9956266907884</v>
      </c>
      <c r="H12" s="381">
        <v>28061.327315127382</v>
      </c>
      <c r="I12" s="402"/>
      <c r="J12" s="402"/>
      <c r="K12" s="404"/>
      <c r="L12" s="404"/>
      <c r="M12" s="404"/>
      <c r="N12" s="404"/>
      <c r="O12" s="404"/>
      <c r="P12" s="404"/>
      <c r="Q12" s="404"/>
      <c r="R12" s="402">
        <v>34808.500109687047</v>
      </c>
      <c r="S12" s="422">
        <v>1</v>
      </c>
      <c r="U12" s="421"/>
    </row>
    <row r="13" spans="2:21">
      <c r="B13" s="401" t="s">
        <v>1589</v>
      </c>
      <c r="C13" s="257">
        <v>6</v>
      </c>
      <c r="D13" s="402">
        <v>72.732420479996208</v>
      </c>
      <c r="E13" s="381">
        <v>0.85710872000000005</v>
      </c>
      <c r="F13" s="381">
        <v>1.4226862675065384</v>
      </c>
      <c r="G13" s="381">
        <v>37.80542118431562</v>
      </c>
      <c r="H13" s="381">
        <v>28.881504507362283</v>
      </c>
      <c r="I13" s="381">
        <v>2.197629800000001</v>
      </c>
      <c r="J13" s="381">
        <v>0.70912425081604824</v>
      </c>
      <c r="K13" s="402">
        <v>0.85710872000000005</v>
      </c>
      <c r="L13" s="402">
        <v>1.1036336019509827</v>
      </c>
      <c r="M13" s="402">
        <v>12.375752214804187</v>
      </c>
      <c r="N13" s="402">
        <v>23.756180425141231</v>
      </c>
      <c r="O13" s="402">
        <v>24.066142417480194</v>
      </c>
      <c r="P13" s="402">
        <v>7.1221840398086966</v>
      </c>
      <c r="Q13" s="402">
        <v>2.5924733108160489</v>
      </c>
      <c r="R13" s="402">
        <v>64.832437842545644</v>
      </c>
      <c r="S13" s="422">
        <v>0.98675129644075299</v>
      </c>
      <c r="U13" s="421"/>
    </row>
    <row r="14" spans="2:21">
      <c r="B14" s="403" t="s">
        <v>1585</v>
      </c>
      <c r="C14" s="257">
        <v>7</v>
      </c>
      <c r="D14" s="402">
        <v>0.11504754</v>
      </c>
      <c r="E14" s="381"/>
      <c r="F14" s="381"/>
      <c r="G14" s="381"/>
      <c r="H14" s="381"/>
      <c r="I14" s="381"/>
      <c r="J14" s="381"/>
      <c r="K14" s="381"/>
      <c r="L14" s="381"/>
      <c r="M14" s="381"/>
      <c r="N14" s="381"/>
      <c r="O14" s="381"/>
      <c r="P14" s="381"/>
      <c r="Q14" s="381"/>
      <c r="R14" s="402">
        <v>0.11504754</v>
      </c>
      <c r="S14" s="422"/>
      <c r="U14" s="421"/>
    </row>
    <row r="15" spans="2:21">
      <c r="B15" s="403" t="s">
        <v>1586</v>
      </c>
      <c r="C15" s="257">
        <v>8</v>
      </c>
      <c r="D15" s="402">
        <v>72.617372939995846</v>
      </c>
      <c r="E15" s="381">
        <v>0.85710872000000005</v>
      </c>
      <c r="F15" s="381">
        <v>1.4226862675065384</v>
      </c>
      <c r="G15" s="381">
        <v>37.80542118431562</v>
      </c>
      <c r="H15" s="381">
        <v>28.881504507362283</v>
      </c>
      <c r="I15" s="381">
        <v>2.197629800000001</v>
      </c>
      <c r="J15" s="381">
        <v>0.70912425081604824</v>
      </c>
      <c r="K15" s="402">
        <v>0.85710872000000005</v>
      </c>
      <c r="L15" s="402">
        <v>1.1036336019509827</v>
      </c>
      <c r="M15" s="402">
        <v>12.375752214804187</v>
      </c>
      <c r="N15" s="402">
        <v>23.756180425141231</v>
      </c>
      <c r="O15" s="402">
        <v>24.066142417480194</v>
      </c>
      <c r="P15" s="402">
        <v>7.1221840398086966</v>
      </c>
      <c r="Q15" s="402">
        <v>2.5924733108160489</v>
      </c>
      <c r="R15" s="402">
        <v>64.717390302546377</v>
      </c>
      <c r="S15" s="422">
        <v>0.98850543560977522</v>
      </c>
      <c r="U15" s="421"/>
    </row>
    <row r="16" spans="2:21">
      <c r="B16" s="403" t="s">
        <v>1587</v>
      </c>
      <c r="C16" s="257">
        <v>9</v>
      </c>
      <c r="D16" s="402"/>
      <c r="E16" s="402"/>
      <c r="F16" s="402"/>
      <c r="G16" s="402"/>
      <c r="H16" s="402"/>
      <c r="I16" s="402"/>
      <c r="J16" s="402"/>
      <c r="K16" s="402"/>
      <c r="L16" s="402"/>
      <c r="M16" s="402"/>
      <c r="N16" s="402"/>
      <c r="O16" s="402"/>
      <c r="P16" s="402"/>
      <c r="Q16" s="402"/>
      <c r="R16" s="402"/>
      <c r="S16" s="422"/>
      <c r="U16" s="421"/>
    </row>
    <row r="17" spans="2:21">
      <c r="B17" s="403" t="s">
        <v>1588</v>
      </c>
      <c r="C17" s="257">
        <v>10</v>
      </c>
      <c r="D17" s="402">
        <v>63.973492092546451</v>
      </c>
      <c r="E17" s="402"/>
      <c r="F17" s="402"/>
      <c r="G17" s="381">
        <v>36.060453052326146</v>
      </c>
      <c r="H17" s="381">
        <v>27.913039040219431</v>
      </c>
      <c r="I17" s="402"/>
      <c r="J17" s="402"/>
      <c r="K17" s="404"/>
      <c r="L17" s="404"/>
      <c r="M17" s="404"/>
      <c r="N17" s="404"/>
      <c r="O17" s="404"/>
      <c r="P17" s="404"/>
      <c r="Q17" s="404"/>
      <c r="R17" s="402">
        <v>63.973492092546451</v>
      </c>
      <c r="S17" s="422">
        <v>1</v>
      </c>
      <c r="U17" s="421"/>
    </row>
    <row r="18" spans="2:21" ht="19.5" customHeight="1">
      <c r="B18" s="562"/>
      <c r="C18" s="562"/>
      <c r="D18" s="562"/>
      <c r="E18" s="562"/>
      <c r="F18" s="562"/>
      <c r="G18" s="562"/>
      <c r="H18" s="562"/>
      <c r="I18" s="562"/>
      <c r="J18" s="562"/>
      <c r="K18" s="562"/>
      <c r="L18" s="562"/>
      <c r="M18" s="562"/>
      <c r="N18" s="562"/>
      <c r="O18" s="562"/>
      <c r="P18" s="562"/>
      <c r="Q18" s="562"/>
      <c r="R18" s="562"/>
      <c r="S18" s="562"/>
      <c r="T18" s="562"/>
    </row>
    <row r="19" spans="2:21" ht="28.5" customHeight="1">
      <c r="B19" s="2" t="s">
        <v>1562</v>
      </c>
      <c r="C19" s="2"/>
      <c r="D19" s="2"/>
      <c r="E19" s="2"/>
      <c r="F19" s="2"/>
      <c r="G19" s="2"/>
      <c r="H19" s="2"/>
      <c r="I19" s="2"/>
      <c r="J19" s="2"/>
      <c r="K19" s="2"/>
      <c r="L19" s="2"/>
      <c r="M19" s="405"/>
      <c r="N19" s="405"/>
      <c r="O19" s="405"/>
      <c r="P19" s="405"/>
      <c r="Q19" s="405"/>
      <c r="R19" s="405"/>
      <c r="S19" s="405"/>
      <c r="T19" s="405"/>
    </row>
    <row r="20" spans="2:21" ht="206.25" customHeight="1">
      <c r="B20" s="544" t="s">
        <v>1590</v>
      </c>
      <c r="C20" s="546"/>
      <c r="D20" s="546"/>
      <c r="E20" s="546"/>
      <c r="F20" s="546"/>
      <c r="G20" s="546"/>
      <c r="H20" s="546"/>
      <c r="I20" s="546"/>
      <c r="J20" s="546"/>
      <c r="K20" s="546"/>
      <c r="L20" s="547"/>
      <c r="M20" s="405"/>
      <c r="N20" s="405"/>
      <c r="O20" s="405"/>
      <c r="P20" s="405"/>
      <c r="Q20" s="405"/>
      <c r="R20" s="405"/>
      <c r="S20" s="405"/>
      <c r="T20" s="405"/>
    </row>
    <row r="21" spans="2:21" ht="21.75" customHeight="1">
      <c r="B21" s="562"/>
      <c r="C21" s="562"/>
      <c r="D21" s="562"/>
      <c r="E21" s="562"/>
      <c r="F21" s="562"/>
      <c r="G21" s="562"/>
      <c r="H21" s="562"/>
      <c r="I21" s="562"/>
      <c r="J21" s="562"/>
      <c r="K21" s="562"/>
      <c r="L21" s="562"/>
      <c r="M21" s="562"/>
      <c r="N21" s="562"/>
      <c r="O21" s="562"/>
      <c r="P21" s="562"/>
      <c r="Q21" s="562"/>
      <c r="R21" s="562"/>
      <c r="S21" s="562"/>
      <c r="T21" s="562"/>
    </row>
    <row r="22" spans="2:21" ht="18" customHeight="1">
      <c r="B22" s="563"/>
      <c r="C22" s="563"/>
      <c r="D22" s="406"/>
      <c r="E22" s="406"/>
      <c r="F22" s="407"/>
      <c r="G22" s="408"/>
      <c r="H22" s="408"/>
      <c r="I22" s="408"/>
      <c r="J22" s="408"/>
      <c r="K22" s="408"/>
      <c r="L22" s="8"/>
      <c r="M22" s="8"/>
      <c r="N22" s="8"/>
      <c r="O22" s="8"/>
      <c r="P22" s="8"/>
      <c r="Q22" s="8"/>
      <c r="R22" s="8"/>
      <c r="S22" s="8"/>
      <c r="T22" s="8"/>
    </row>
    <row r="23" spans="2:21" ht="20.25" customHeight="1">
      <c r="B23" s="564"/>
      <c r="C23" s="564"/>
      <c r="D23" s="564"/>
      <c r="E23" s="564"/>
      <c r="F23" s="564"/>
      <c r="G23" s="564"/>
      <c r="H23" s="564"/>
      <c r="I23" s="564"/>
      <c r="J23" s="564"/>
      <c r="K23" s="564"/>
      <c r="L23" s="564"/>
      <c r="M23" s="564"/>
      <c r="N23" s="564"/>
      <c r="O23" s="564"/>
      <c r="P23" s="564"/>
      <c r="Q23" s="564"/>
      <c r="R23" s="564"/>
      <c r="S23" s="564"/>
      <c r="T23" s="564"/>
    </row>
    <row r="24" spans="2:21" ht="33" customHeight="1">
      <c r="B24" s="554"/>
      <c r="C24" s="554"/>
      <c r="D24" s="554"/>
      <c r="E24" s="554"/>
      <c r="F24" s="554"/>
      <c r="G24" s="554"/>
      <c r="H24" s="554"/>
      <c r="I24" s="554"/>
      <c r="J24" s="554"/>
      <c r="K24" s="554"/>
      <c r="L24" s="554"/>
      <c r="M24" s="409"/>
      <c r="N24" s="409"/>
      <c r="O24" s="409"/>
      <c r="P24" s="409"/>
      <c r="Q24" s="409"/>
      <c r="R24" s="409"/>
      <c r="S24" s="409"/>
      <c r="T24" s="409"/>
    </row>
    <row r="25" spans="2:21" ht="33" customHeight="1">
      <c r="B25" s="564"/>
      <c r="C25" s="564"/>
      <c r="D25" s="564"/>
      <c r="E25" s="564"/>
      <c r="F25" s="564"/>
      <c r="G25" s="564"/>
      <c r="H25" s="564"/>
      <c r="I25" s="564"/>
      <c r="J25" s="564"/>
      <c r="K25" s="564"/>
      <c r="L25" s="564"/>
      <c r="M25" s="564"/>
      <c r="N25" s="564"/>
      <c r="O25" s="564"/>
      <c r="P25" s="564"/>
      <c r="Q25" s="564"/>
      <c r="R25" s="564"/>
      <c r="S25" s="564"/>
      <c r="T25" s="564"/>
    </row>
    <row r="26" spans="2:21" ht="29.25" customHeight="1">
      <c r="B26" s="554"/>
      <c r="C26" s="554"/>
      <c r="D26" s="554"/>
      <c r="E26" s="554"/>
      <c r="F26" s="554"/>
      <c r="G26" s="554"/>
      <c r="H26" s="554"/>
      <c r="I26" s="554"/>
      <c r="J26" s="554"/>
      <c r="K26" s="554"/>
      <c r="L26" s="554"/>
      <c r="M26" s="410"/>
      <c r="N26" s="409"/>
      <c r="O26" s="409"/>
      <c r="P26" s="409"/>
      <c r="Q26" s="409"/>
      <c r="R26" s="409"/>
      <c r="S26" s="409"/>
      <c r="T26" s="409"/>
    </row>
    <row r="27" spans="2:21" ht="20.25" customHeight="1">
      <c r="B27" s="564"/>
      <c r="C27" s="564"/>
      <c r="D27" s="564"/>
      <c r="E27" s="564"/>
      <c r="F27" s="564"/>
      <c r="G27" s="564"/>
      <c r="H27" s="564"/>
      <c r="I27" s="564"/>
      <c r="J27" s="564"/>
      <c r="K27" s="564"/>
      <c r="L27" s="564"/>
      <c r="M27" s="564"/>
      <c r="N27" s="564"/>
      <c r="O27" s="564"/>
      <c r="P27" s="564"/>
      <c r="Q27" s="564"/>
      <c r="R27" s="564"/>
      <c r="S27" s="564"/>
      <c r="T27" s="564"/>
    </row>
    <row r="28" spans="2:21" ht="20.25" customHeight="1">
      <c r="B28" s="564"/>
      <c r="C28" s="564"/>
      <c r="D28" s="564"/>
      <c r="E28" s="564"/>
      <c r="F28" s="564"/>
      <c r="G28" s="564"/>
      <c r="H28" s="564"/>
      <c r="I28" s="564"/>
      <c r="J28" s="564"/>
      <c r="K28" s="564"/>
      <c r="L28" s="564"/>
      <c r="M28" s="564"/>
      <c r="N28" s="564"/>
      <c r="O28" s="564"/>
      <c r="P28" s="564"/>
      <c r="Q28" s="564"/>
      <c r="R28" s="564"/>
      <c r="S28" s="564"/>
      <c r="T28" s="564"/>
    </row>
    <row r="29" spans="2:21" ht="27.75" customHeight="1">
      <c r="B29" s="562"/>
      <c r="C29" s="562"/>
      <c r="D29" s="562"/>
      <c r="E29" s="562"/>
      <c r="F29" s="562"/>
      <c r="G29" s="562"/>
      <c r="H29" s="562"/>
      <c r="I29" s="562"/>
      <c r="J29" s="562"/>
      <c r="K29" s="562"/>
      <c r="L29" s="562"/>
      <c r="M29" s="562"/>
      <c r="N29" s="562"/>
      <c r="O29" s="562"/>
      <c r="P29" s="562"/>
      <c r="Q29" s="562"/>
      <c r="R29" s="562"/>
      <c r="S29" s="562"/>
      <c r="T29" s="562"/>
    </row>
    <row r="30" spans="2:21" ht="20.25" customHeight="1">
      <c r="B30" s="562"/>
      <c r="C30" s="562"/>
      <c r="D30" s="562"/>
      <c r="E30" s="562"/>
      <c r="F30" s="562"/>
      <c r="G30" s="562"/>
      <c r="H30" s="562"/>
      <c r="I30" s="562"/>
      <c r="J30" s="562"/>
      <c r="K30" s="562"/>
      <c r="L30" s="562"/>
      <c r="M30" s="562"/>
      <c r="N30" s="562"/>
      <c r="O30" s="562"/>
      <c r="P30" s="562"/>
      <c r="Q30" s="562"/>
      <c r="R30" s="562"/>
      <c r="S30" s="562"/>
      <c r="T30" s="562"/>
    </row>
    <row r="31" spans="2:21" ht="38.25" customHeight="1">
      <c r="B31" s="562"/>
      <c r="C31" s="562"/>
      <c r="D31" s="562"/>
      <c r="E31" s="562"/>
      <c r="F31" s="562"/>
      <c r="G31" s="562"/>
      <c r="H31" s="562"/>
      <c r="I31" s="562"/>
      <c r="J31" s="562"/>
      <c r="K31" s="562"/>
      <c r="L31" s="562"/>
      <c r="M31" s="562"/>
      <c r="N31" s="562"/>
      <c r="O31" s="562"/>
      <c r="P31" s="562"/>
      <c r="Q31" s="562"/>
      <c r="R31" s="562"/>
      <c r="S31" s="562"/>
      <c r="T31" s="562"/>
    </row>
  </sheetData>
  <mergeCells count="19">
    <mergeCell ref="B31:T31"/>
    <mergeCell ref="B25:T25"/>
    <mergeCell ref="B26:L26"/>
    <mergeCell ref="B27:T27"/>
    <mergeCell ref="B28:T28"/>
    <mergeCell ref="B29:T29"/>
    <mergeCell ref="B30:T30"/>
    <mergeCell ref="B24:L24"/>
    <mergeCell ref="B2:Q2"/>
    <mergeCell ref="B4:B7"/>
    <mergeCell ref="D4:S4"/>
    <mergeCell ref="E5:J5"/>
    <mergeCell ref="K5:Q5"/>
    <mergeCell ref="R5:S5"/>
    <mergeCell ref="B18:T18"/>
    <mergeCell ref="B20:L20"/>
    <mergeCell ref="B21:T21"/>
    <mergeCell ref="B22:C22"/>
    <mergeCell ref="B23:T23"/>
  </mergeCells>
  <pageMargins left="0.7" right="0.7" top="0.75" bottom="0.75" header="0.3" footer="0.3"/>
  <pageSetup paperSize="9" orientation="portrait" horizontalDpi="90" verticalDpi="90" r:id="rId1"/>
  <headerFooter>
    <oddFooter>&amp;C_x000D_&amp;1#&amp;"Calibri"&amp;10&amp;K000000 Internal Information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10B1-CA9C-4466-8188-BBDF417ECCD6}">
  <dimension ref="B2:S31"/>
  <sheetViews>
    <sheetView showGridLines="0" showRowColHeaders="0" zoomScale="90" zoomScaleNormal="90" workbookViewId="0">
      <selection activeCell="B7" sqref="B7:S62"/>
    </sheetView>
  </sheetViews>
  <sheetFormatPr defaultColWidth="8.77734375" defaultRowHeight="14.4"/>
  <cols>
    <col min="2" max="2" width="6.21875" customWidth="1"/>
    <col min="3" max="3" width="90.77734375" bestFit="1" customWidth="1"/>
    <col min="4" max="5" width="12.77734375" customWidth="1"/>
    <col min="6" max="6" width="13.21875" bestFit="1" customWidth="1"/>
    <col min="7" max="9" width="13.44140625" bestFit="1" customWidth="1"/>
    <col min="10" max="10" width="11.5546875" customWidth="1"/>
    <col min="11" max="11" width="10.77734375" customWidth="1"/>
    <col min="12" max="12" width="11.21875" customWidth="1"/>
    <col min="13" max="14" width="11.77734375" customWidth="1"/>
    <col min="15" max="15" width="12.21875" customWidth="1"/>
    <col min="16" max="16" width="11.5546875" customWidth="1"/>
    <col min="17" max="18" width="11.77734375" customWidth="1"/>
    <col min="19" max="19" width="23" customWidth="1"/>
    <col min="20" max="20" width="16.77734375" customWidth="1"/>
  </cols>
  <sheetData>
    <row r="2" spans="2:19" ht="23.4">
      <c r="B2" s="441" t="s">
        <v>1591</v>
      </c>
      <c r="C2" s="442"/>
      <c r="D2" s="442"/>
      <c r="E2" s="442"/>
      <c r="F2" s="442"/>
      <c r="G2" s="442"/>
      <c r="H2" s="442"/>
      <c r="I2" s="442"/>
      <c r="J2" s="442"/>
      <c r="K2" s="442"/>
      <c r="L2" s="442"/>
      <c r="M2" s="442"/>
      <c r="N2" s="442"/>
      <c r="O2" s="442"/>
      <c r="P2" s="442"/>
    </row>
    <row r="3" spans="2:19" ht="17.25" customHeight="1">
      <c r="B3" s="168"/>
      <c r="C3" s="372"/>
      <c r="D3" s="372"/>
      <c r="E3" s="372"/>
      <c r="F3" s="372"/>
      <c r="G3" s="372"/>
      <c r="H3" s="372"/>
      <c r="I3" s="372"/>
      <c r="J3" s="372"/>
      <c r="K3" s="372"/>
      <c r="L3" s="372"/>
      <c r="M3" s="372"/>
      <c r="N3" s="372"/>
      <c r="O3" s="372"/>
      <c r="P3" s="372"/>
      <c r="Q3" s="372"/>
      <c r="R3" s="372"/>
      <c r="S3" s="372"/>
    </row>
    <row r="4" spans="2:19" ht="71.400000000000006">
      <c r="B4" s="565" t="s">
        <v>1592</v>
      </c>
      <c r="C4" s="566"/>
      <c r="D4" s="397" t="s">
        <v>1593</v>
      </c>
      <c r="E4" s="397" t="s">
        <v>1501</v>
      </c>
      <c r="F4" s="397" t="s">
        <v>1594</v>
      </c>
      <c r="G4" s="397" t="s">
        <v>1595</v>
      </c>
    </row>
    <row r="5" spans="2:19">
      <c r="B5" s="257" t="s">
        <v>0</v>
      </c>
      <c r="C5" s="257" t="s">
        <v>4</v>
      </c>
      <c r="D5" s="257" t="s">
        <v>5</v>
      </c>
      <c r="E5" s="257" t="s">
        <v>6</v>
      </c>
      <c r="F5" s="257" t="s">
        <v>33</v>
      </c>
      <c r="G5" s="257" t="s">
        <v>34</v>
      </c>
    </row>
    <row r="6" spans="2:19" ht="30" customHeight="1">
      <c r="B6" s="257">
        <v>1</v>
      </c>
      <c r="C6" s="402">
        <v>0</v>
      </c>
      <c r="D6" s="402">
        <v>0</v>
      </c>
      <c r="E6" s="402">
        <v>0</v>
      </c>
      <c r="F6" s="402">
        <v>0</v>
      </c>
      <c r="G6" s="402">
        <v>0</v>
      </c>
    </row>
    <row r="7" spans="2:19" ht="52.5" customHeight="1">
      <c r="B7" s="563"/>
      <c r="C7" s="563"/>
      <c r="D7" s="406"/>
      <c r="E7" s="407"/>
      <c r="F7" s="408"/>
      <c r="G7" s="408"/>
      <c r="H7" s="408"/>
      <c r="I7" s="408"/>
      <c r="J7" s="408"/>
      <c r="K7" s="8"/>
      <c r="L7" s="8"/>
      <c r="M7" s="8"/>
      <c r="N7" s="8"/>
      <c r="O7" s="8"/>
      <c r="P7" s="8"/>
      <c r="Q7" s="8"/>
      <c r="R7" s="8"/>
      <c r="S7" s="8"/>
    </row>
    <row r="8" spans="2:19">
      <c r="B8" s="567" t="s">
        <v>1562</v>
      </c>
      <c r="C8" s="567"/>
      <c r="D8" s="567"/>
      <c r="E8" s="567"/>
      <c r="F8" s="567"/>
      <c r="G8" s="567"/>
      <c r="H8" s="567"/>
      <c r="I8" s="567"/>
      <c r="J8" s="567"/>
      <c r="K8" s="567"/>
      <c r="L8" s="567"/>
      <c r="M8" s="567"/>
      <c r="N8" s="567"/>
      <c r="O8" s="567"/>
      <c r="P8" s="567"/>
      <c r="Q8" s="567"/>
      <c r="R8" s="567"/>
      <c r="S8" s="567"/>
    </row>
    <row r="9" spans="2:19" ht="58.5" customHeight="1">
      <c r="B9" s="544" t="s">
        <v>1596</v>
      </c>
      <c r="C9" s="546"/>
      <c r="D9" s="546"/>
      <c r="E9" s="546"/>
      <c r="F9" s="546"/>
      <c r="G9" s="546"/>
      <c r="H9" s="546"/>
      <c r="I9" s="546"/>
      <c r="J9" s="546"/>
      <c r="K9" s="547"/>
      <c r="L9" s="409"/>
      <c r="M9" s="409"/>
      <c r="N9" s="409"/>
      <c r="O9" s="409"/>
      <c r="P9" s="409"/>
      <c r="Q9" s="409"/>
      <c r="R9" s="409"/>
      <c r="S9" s="409"/>
    </row>
    <row r="10" spans="2:19">
      <c r="B10" s="564"/>
      <c r="C10" s="564"/>
      <c r="D10" s="564"/>
      <c r="E10" s="564"/>
      <c r="F10" s="564"/>
      <c r="G10" s="564"/>
      <c r="H10" s="564"/>
      <c r="I10" s="564"/>
      <c r="J10" s="564"/>
      <c r="K10" s="564"/>
      <c r="L10" s="564"/>
      <c r="M10" s="564"/>
      <c r="N10" s="564"/>
      <c r="O10" s="564"/>
      <c r="P10" s="564"/>
      <c r="Q10" s="564"/>
      <c r="R10" s="564"/>
      <c r="S10" s="564"/>
    </row>
    <row r="11" spans="2:19" ht="15.6">
      <c r="B11" s="563"/>
      <c r="C11" s="563"/>
      <c r="D11" s="406"/>
      <c r="E11" s="407"/>
      <c r="F11" s="408"/>
      <c r="G11" s="408"/>
      <c r="H11" s="408"/>
      <c r="I11" s="408"/>
      <c r="J11" s="408"/>
      <c r="K11" s="8"/>
      <c r="L11" s="8"/>
      <c r="M11" s="8"/>
      <c r="N11" s="8"/>
      <c r="O11" s="8"/>
      <c r="P11" s="8"/>
      <c r="Q11" s="8"/>
      <c r="R11" s="8"/>
      <c r="S11" s="8"/>
    </row>
    <row r="12" spans="2:19">
      <c r="B12" s="564"/>
      <c r="C12" s="564"/>
      <c r="D12" s="564"/>
      <c r="E12" s="564"/>
      <c r="F12" s="564"/>
      <c r="G12" s="564"/>
      <c r="H12" s="564"/>
      <c r="I12" s="564"/>
      <c r="J12" s="564"/>
      <c r="K12" s="564"/>
      <c r="L12" s="564"/>
      <c r="M12" s="564"/>
      <c r="N12" s="564"/>
      <c r="O12" s="564"/>
      <c r="P12" s="564"/>
      <c r="Q12" s="564"/>
      <c r="R12" s="564"/>
      <c r="S12" s="564"/>
    </row>
    <row r="13" spans="2:19">
      <c r="B13" s="554"/>
      <c r="C13" s="554"/>
      <c r="D13" s="554"/>
      <c r="E13" s="554"/>
      <c r="F13" s="554"/>
      <c r="G13" s="554"/>
      <c r="H13" s="554"/>
      <c r="I13" s="554"/>
      <c r="J13" s="554"/>
      <c r="K13" s="554"/>
      <c r="L13" s="409"/>
      <c r="M13" s="409"/>
      <c r="N13" s="409"/>
      <c r="O13" s="409"/>
      <c r="P13" s="409"/>
      <c r="Q13" s="409"/>
      <c r="R13" s="409"/>
      <c r="S13" s="409"/>
    </row>
    <row r="14" spans="2:19">
      <c r="B14" s="564"/>
      <c r="C14" s="564"/>
      <c r="D14" s="564"/>
      <c r="E14" s="564"/>
      <c r="F14" s="564"/>
      <c r="G14" s="564"/>
      <c r="H14" s="564"/>
      <c r="I14" s="564"/>
      <c r="J14" s="564"/>
      <c r="K14" s="564"/>
      <c r="L14" s="564"/>
      <c r="M14" s="564"/>
      <c r="N14" s="564"/>
      <c r="O14" s="564"/>
      <c r="P14" s="564"/>
      <c r="Q14" s="564"/>
      <c r="R14" s="564"/>
      <c r="S14" s="564"/>
    </row>
    <row r="15" spans="2:19" ht="15.6">
      <c r="B15" s="563"/>
      <c r="C15" s="563"/>
      <c r="D15" s="406"/>
      <c r="E15" s="407"/>
      <c r="F15" s="408"/>
      <c r="G15" s="408"/>
      <c r="H15" s="408"/>
      <c r="I15" s="408"/>
      <c r="J15" s="408"/>
      <c r="K15" s="8"/>
      <c r="L15" s="8"/>
      <c r="M15" s="8"/>
      <c r="N15" s="8"/>
      <c r="O15" s="8"/>
      <c r="P15" s="8"/>
      <c r="Q15" s="8"/>
      <c r="R15" s="8"/>
      <c r="S15" s="8"/>
    </row>
    <row r="16" spans="2:19">
      <c r="B16" s="564"/>
      <c r="C16" s="564"/>
      <c r="D16" s="564"/>
      <c r="E16" s="564"/>
      <c r="F16" s="564"/>
      <c r="G16" s="564"/>
      <c r="H16" s="564"/>
      <c r="I16" s="564"/>
      <c r="J16" s="564"/>
      <c r="K16" s="564"/>
      <c r="L16" s="564"/>
      <c r="M16" s="564"/>
      <c r="N16" s="564"/>
      <c r="O16" s="564"/>
      <c r="P16" s="564"/>
      <c r="Q16" s="564"/>
      <c r="R16" s="564"/>
      <c r="S16" s="564"/>
    </row>
    <row r="17" spans="2:19">
      <c r="B17" s="554"/>
      <c r="C17" s="554"/>
      <c r="D17" s="554"/>
      <c r="E17" s="554"/>
      <c r="F17" s="554"/>
      <c r="G17" s="554"/>
      <c r="H17" s="554"/>
      <c r="I17" s="554"/>
      <c r="J17" s="554"/>
      <c r="K17" s="554"/>
      <c r="L17" s="409"/>
      <c r="M17" s="409"/>
      <c r="N17" s="409"/>
      <c r="O17" s="409"/>
      <c r="P17" s="409"/>
      <c r="Q17" s="409"/>
      <c r="R17" s="409"/>
      <c r="S17" s="409"/>
    </row>
    <row r="18" spans="2:19" ht="19.5" customHeight="1">
      <c r="B18" s="564"/>
      <c r="C18" s="564"/>
      <c r="D18" s="564"/>
      <c r="E18" s="564"/>
      <c r="F18" s="564"/>
      <c r="G18" s="564"/>
      <c r="H18" s="564"/>
      <c r="I18" s="564"/>
      <c r="J18" s="564"/>
      <c r="K18" s="564"/>
      <c r="L18" s="564"/>
      <c r="M18" s="564"/>
      <c r="N18" s="564"/>
      <c r="O18" s="564"/>
      <c r="P18" s="564"/>
      <c r="Q18" s="564"/>
      <c r="R18" s="564"/>
      <c r="S18" s="564"/>
    </row>
    <row r="19" spans="2:19" ht="28.5" customHeight="1">
      <c r="B19" s="554"/>
      <c r="C19" s="554"/>
      <c r="D19" s="554"/>
      <c r="E19" s="554"/>
      <c r="F19" s="554"/>
      <c r="G19" s="554"/>
      <c r="H19" s="554"/>
      <c r="I19" s="554"/>
      <c r="J19" s="554"/>
      <c r="K19" s="554"/>
      <c r="L19" s="405"/>
      <c r="M19" s="405"/>
      <c r="N19" s="405"/>
      <c r="O19" s="405"/>
      <c r="P19" s="405"/>
      <c r="Q19" s="405"/>
      <c r="R19" s="405"/>
      <c r="S19" s="405"/>
    </row>
    <row r="20" spans="2:19" ht="45.75" customHeight="1">
      <c r="B20" s="564"/>
      <c r="C20" s="564"/>
      <c r="D20" s="564"/>
      <c r="E20" s="564"/>
      <c r="F20" s="564"/>
      <c r="G20" s="564"/>
      <c r="H20" s="564"/>
      <c r="I20" s="564"/>
      <c r="J20" s="564"/>
      <c r="K20" s="564"/>
      <c r="L20" s="405"/>
      <c r="M20" s="405"/>
      <c r="N20" s="405"/>
      <c r="O20" s="405"/>
      <c r="P20" s="405"/>
      <c r="Q20" s="405"/>
      <c r="R20" s="405"/>
      <c r="S20" s="405"/>
    </row>
    <row r="21" spans="2:19" ht="21.75" customHeight="1">
      <c r="B21" s="562"/>
      <c r="C21" s="562"/>
      <c r="D21" s="562"/>
      <c r="E21" s="562"/>
      <c r="F21" s="562"/>
      <c r="G21" s="562"/>
      <c r="H21" s="562"/>
      <c r="I21" s="562"/>
      <c r="J21" s="562"/>
      <c r="K21" s="562"/>
      <c r="L21" s="562"/>
      <c r="M21" s="562"/>
      <c r="N21" s="562"/>
      <c r="O21" s="562"/>
      <c r="P21" s="562"/>
      <c r="Q21" s="562"/>
      <c r="R21" s="562"/>
      <c r="S21" s="562"/>
    </row>
    <row r="22" spans="2:19" ht="18" customHeight="1">
      <c r="B22" s="563"/>
      <c r="C22" s="563"/>
      <c r="D22" s="406"/>
      <c r="E22" s="407"/>
      <c r="F22" s="408"/>
      <c r="G22" s="408"/>
      <c r="H22" s="408"/>
      <c r="I22" s="408"/>
      <c r="J22" s="408"/>
      <c r="K22" s="8"/>
      <c r="L22" s="8"/>
      <c r="M22" s="8"/>
      <c r="N22" s="8"/>
      <c r="O22" s="8"/>
      <c r="P22" s="8"/>
      <c r="Q22" s="8"/>
      <c r="R22" s="8"/>
      <c r="S22" s="8"/>
    </row>
    <row r="23" spans="2:19" ht="20.25" customHeight="1">
      <c r="B23" s="564"/>
      <c r="C23" s="564"/>
      <c r="D23" s="564"/>
      <c r="E23" s="564"/>
      <c r="F23" s="564"/>
      <c r="G23" s="564"/>
      <c r="H23" s="564"/>
      <c r="I23" s="564"/>
      <c r="J23" s="564"/>
      <c r="K23" s="564"/>
      <c r="L23" s="564"/>
      <c r="M23" s="564"/>
      <c r="N23" s="564"/>
      <c r="O23" s="564"/>
      <c r="P23" s="564"/>
      <c r="Q23" s="564"/>
      <c r="R23" s="564"/>
      <c r="S23" s="564"/>
    </row>
    <row r="24" spans="2:19" ht="33" customHeight="1">
      <c r="B24" s="554"/>
      <c r="C24" s="554"/>
      <c r="D24" s="554"/>
      <c r="E24" s="554"/>
      <c r="F24" s="554"/>
      <c r="G24" s="554"/>
      <c r="H24" s="554"/>
      <c r="I24" s="554"/>
      <c r="J24" s="554"/>
      <c r="K24" s="554"/>
      <c r="L24" s="409"/>
      <c r="M24" s="409"/>
      <c r="N24" s="409"/>
      <c r="O24" s="409"/>
      <c r="P24" s="409"/>
      <c r="Q24" s="409"/>
      <c r="R24" s="409"/>
      <c r="S24" s="409"/>
    </row>
    <row r="25" spans="2:19" ht="33" customHeight="1">
      <c r="B25" s="564"/>
      <c r="C25" s="564"/>
      <c r="D25" s="564"/>
      <c r="E25" s="564"/>
      <c r="F25" s="564"/>
      <c r="G25" s="564"/>
      <c r="H25" s="564"/>
      <c r="I25" s="564"/>
      <c r="J25" s="564"/>
      <c r="K25" s="564"/>
      <c r="L25" s="564"/>
      <c r="M25" s="564"/>
      <c r="N25" s="564"/>
      <c r="O25" s="564"/>
      <c r="P25" s="564"/>
      <c r="Q25" s="564"/>
      <c r="R25" s="564"/>
      <c r="S25" s="564"/>
    </row>
    <row r="26" spans="2:19" ht="29.25" customHeight="1">
      <c r="B26" s="554"/>
      <c r="C26" s="554"/>
      <c r="D26" s="554"/>
      <c r="E26" s="554"/>
      <c r="F26" s="554"/>
      <c r="G26" s="554"/>
      <c r="H26" s="554"/>
      <c r="I26" s="554"/>
      <c r="J26" s="554"/>
      <c r="K26" s="554"/>
      <c r="L26" s="410"/>
      <c r="M26" s="409"/>
      <c r="N26" s="409"/>
      <c r="O26" s="409"/>
      <c r="P26" s="409"/>
      <c r="Q26" s="409"/>
      <c r="R26" s="409"/>
      <c r="S26" s="409"/>
    </row>
    <row r="27" spans="2:19" ht="20.25" customHeight="1">
      <c r="B27" s="564"/>
      <c r="C27" s="564"/>
      <c r="D27" s="564"/>
      <c r="E27" s="564"/>
      <c r="F27" s="564"/>
      <c r="G27" s="564"/>
      <c r="H27" s="564"/>
      <c r="I27" s="564"/>
      <c r="J27" s="564"/>
      <c r="K27" s="564"/>
      <c r="L27" s="564"/>
      <c r="M27" s="564"/>
      <c r="N27" s="564"/>
      <c r="O27" s="564"/>
      <c r="P27" s="564"/>
      <c r="Q27" s="564"/>
      <c r="R27" s="564"/>
      <c r="S27" s="564"/>
    </row>
    <row r="28" spans="2:19" ht="20.25" customHeight="1">
      <c r="B28" s="564"/>
      <c r="C28" s="564"/>
      <c r="D28" s="564"/>
      <c r="E28" s="564"/>
      <c r="F28" s="564"/>
      <c r="G28" s="564"/>
      <c r="H28" s="564"/>
      <c r="I28" s="564"/>
      <c r="J28" s="564"/>
      <c r="K28" s="564"/>
      <c r="L28" s="564"/>
      <c r="M28" s="564"/>
      <c r="N28" s="564"/>
      <c r="O28" s="564"/>
      <c r="P28" s="564"/>
      <c r="Q28" s="564"/>
      <c r="R28" s="564"/>
      <c r="S28" s="564"/>
    </row>
    <row r="29" spans="2:19" ht="27.75" customHeight="1">
      <c r="B29" s="562"/>
      <c r="C29" s="562"/>
      <c r="D29" s="562"/>
      <c r="E29" s="562"/>
      <c r="F29" s="562"/>
      <c r="G29" s="562"/>
      <c r="H29" s="562"/>
      <c r="I29" s="562"/>
      <c r="J29" s="562"/>
      <c r="K29" s="562"/>
      <c r="L29" s="562"/>
      <c r="M29" s="562"/>
      <c r="N29" s="562"/>
      <c r="O29" s="562"/>
      <c r="P29" s="562"/>
      <c r="Q29" s="562"/>
      <c r="R29" s="562"/>
      <c r="S29" s="562"/>
    </row>
    <row r="30" spans="2:19" ht="20.25" customHeight="1">
      <c r="B30" s="562"/>
      <c r="C30" s="562"/>
      <c r="D30" s="562"/>
      <c r="E30" s="562"/>
      <c r="F30" s="562"/>
      <c r="G30" s="562"/>
      <c r="H30" s="562"/>
      <c r="I30" s="562"/>
      <c r="J30" s="562"/>
      <c r="K30" s="562"/>
      <c r="L30" s="562"/>
      <c r="M30" s="562"/>
      <c r="N30" s="562"/>
      <c r="O30" s="562"/>
      <c r="P30" s="562"/>
      <c r="Q30" s="562"/>
      <c r="R30" s="562"/>
      <c r="S30" s="562"/>
    </row>
    <row r="31" spans="2:19" ht="38.25" customHeight="1">
      <c r="B31" s="562"/>
      <c r="C31" s="562"/>
      <c r="D31" s="562"/>
      <c r="E31" s="562"/>
      <c r="F31" s="562"/>
      <c r="G31" s="562"/>
      <c r="H31" s="562"/>
      <c r="I31" s="562"/>
      <c r="J31" s="562"/>
      <c r="K31" s="562"/>
      <c r="L31" s="562"/>
      <c r="M31" s="562"/>
      <c r="N31" s="562"/>
      <c r="O31" s="562"/>
      <c r="P31" s="562"/>
      <c r="Q31" s="562"/>
      <c r="R31" s="562"/>
      <c r="S31" s="562"/>
    </row>
  </sheetData>
  <mergeCells count="27">
    <mergeCell ref="B29:S29"/>
    <mergeCell ref="B30:S30"/>
    <mergeCell ref="B31:S31"/>
    <mergeCell ref="B23:S23"/>
    <mergeCell ref="B24:K24"/>
    <mergeCell ref="B25:S25"/>
    <mergeCell ref="B26:K26"/>
    <mergeCell ref="B27:S27"/>
    <mergeCell ref="B28:S28"/>
    <mergeCell ref="B22:C22"/>
    <mergeCell ref="B11:C11"/>
    <mergeCell ref="B12:S12"/>
    <mergeCell ref="B13:K13"/>
    <mergeCell ref="B14:S14"/>
    <mergeCell ref="B15:C15"/>
    <mergeCell ref="B16:S16"/>
    <mergeCell ref="B17:K17"/>
    <mergeCell ref="B18:S18"/>
    <mergeCell ref="B19:K19"/>
    <mergeCell ref="B20:K20"/>
    <mergeCell ref="B21:S21"/>
    <mergeCell ref="B10:S10"/>
    <mergeCell ref="B2:P2"/>
    <mergeCell ref="B4:C4"/>
    <mergeCell ref="B7:C7"/>
    <mergeCell ref="B8:S8"/>
    <mergeCell ref="B9:K9"/>
  </mergeCells>
  <pageMargins left="0.7" right="0.7" top="0.75" bottom="0.75" header="0.3" footer="0.3"/>
  <pageSetup paperSize="9" orientation="portrait" horizontalDpi="90" verticalDpi="90" r:id="rId1"/>
  <headerFooter>
    <oddFooter>&amp;C_x000D_&amp;1#&amp;"Calibri"&amp;10&amp;K000000 Internal Information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6A669-ACB2-4631-9817-9C9845C059D5}">
  <dimension ref="B2:S31"/>
  <sheetViews>
    <sheetView showGridLines="0" showRowColHeaders="0" zoomScale="80" zoomScaleNormal="80" workbookViewId="0">
      <selection activeCell="B2" sqref="B2:P2"/>
    </sheetView>
  </sheetViews>
  <sheetFormatPr defaultColWidth="8.77734375" defaultRowHeight="14.4"/>
  <cols>
    <col min="2" max="2" width="6.21875" customWidth="1"/>
    <col min="3" max="3" width="60.77734375" customWidth="1"/>
    <col min="4" max="5" width="12.77734375" customWidth="1"/>
    <col min="6" max="6" width="13.21875" bestFit="1" customWidth="1"/>
    <col min="7" max="9" width="13.44140625" bestFit="1" customWidth="1"/>
    <col min="10" max="10" width="24.77734375" customWidth="1"/>
    <col min="11" max="11" width="24.5546875" customWidth="1"/>
    <col min="12" max="12" width="28.21875" customWidth="1"/>
    <col min="13" max="13" width="17" customWidth="1"/>
    <col min="14" max="14" width="18.44140625" customWidth="1"/>
    <col min="15" max="15" width="12.21875" customWidth="1"/>
    <col min="16" max="16" width="11.5546875" customWidth="1"/>
    <col min="17" max="17" width="18.77734375" customWidth="1"/>
    <col min="18" max="18" width="11.77734375" customWidth="1"/>
    <col min="19" max="19" width="23" customWidth="1"/>
    <col min="20" max="20" width="16.77734375" customWidth="1"/>
  </cols>
  <sheetData>
    <row r="2" spans="2:19" ht="23.4">
      <c r="B2" s="441" t="s">
        <v>1597</v>
      </c>
      <c r="C2" s="442"/>
      <c r="D2" s="442"/>
      <c r="E2" s="442"/>
      <c r="F2" s="442"/>
      <c r="G2" s="442"/>
      <c r="H2" s="442"/>
      <c r="I2" s="442"/>
      <c r="J2" s="442"/>
      <c r="K2" s="442"/>
      <c r="L2" s="442"/>
      <c r="M2" s="442"/>
      <c r="N2" s="442"/>
      <c r="O2" s="442"/>
      <c r="P2" s="442"/>
    </row>
    <row r="3" spans="2:19" ht="17.25" customHeight="1">
      <c r="B3" s="168"/>
      <c r="C3" s="372"/>
      <c r="D3" s="372"/>
      <c r="E3" s="372"/>
      <c r="F3" s="372"/>
      <c r="G3" s="372"/>
      <c r="H3" s="372"/>
      <c r="I3" s="372"/>
      <c r="J3" s="372"/>
      <c r="K3" s="372"/>
      <c r="L3" s="372"/>
      <c r="M3" s="372"/>
      <c r="N3" s="372"/>
      <c r="O3" s="372"/>
      <c r="P3" s="372"/>
      <c r="Q3" s="372"/>
      <c r="R3" s="372"/>
      <c r="S3" s="372"/>
    </row>
    <row r="4" spans="2:19" ht="17.25" customHeight="1"/>
    <row r="5" spans="2:19" ht="30" customHeight="1">
      <c r="B5" s="568" t="s">
        <v>1598</v>
      </c>
      <c r="C5" s="569"/>
      <c r="D5" s="552" t="s">
        <v>1491</v>
      </c>
      <c r="E5" s="558"/>
      <c r="F5" s="558"/>
      <c r="G5" s="558"/>
      <c r="H5" s="558"/>
      <c r="I5" s="558"/>
      <c r="J5" s="558"/>
      <c r="K5" s="558"/>
      <c r="L5" s="558"/>
      <c r="M5" s="558"/>
      <c r="N5" s="558"/>
      <c r="O5" s="558"/>
      <c r="P5" s="558"/>
      <c r="Q5" s="558"/>
    </row>
    <row r="6" spans="2:19" ht="30" customHeight="1">
      <c r="B6" s="570"/>
      <c r="C6" s="571"/>
      <c r="D6" s="411"/>
      <c r="E6" s="560" t="s">
        <v>1599</v>
      </c>
      <c r="F6" s="553"/>
      <c r="G6" s="553"/>
      <c r="H6" s="553"/>
      <c r="I6" s="553"/>
      <c r="J6" s="553"/>
      <c r="K6" s="553"/>
      <c r="L6" s="553"/>
      <c r="M6" s="553"/>
      <c r="N6" s="553"/>
      <c r="O6" s="553"/>
      <c r="P6" s="553"/>
      <c r="Q6" s="561"/>
    </row>
    <row r="7" spans="2:19" ht="54.75" customHeight="1">
      <c r="B7" s="570"/>
      <c r="C7" s="571"/>
      <c r="D7" s="411"/>
      <c r="E7" s="560" t="s">
        <v>1600</v>
      </c>
      <c r="F7" s="553"/>
      <c r="G7" s="553"/>
      <c r="H7" s="553"/>
      <c r="I7" s="561"/>
      <c r="J7" s="574" t="s">
        <v>1601</v>
      </c>
      <c r="K7" s="574" t="s">
        <v>1602</v>
      </c>
      <c r="L7" s="574" t="s">
        <v>1603</v>
      </c>
      <c r="M7" s="574" t="s">
        <v>1504</v>
      </c>
      <c r="N7" s="574" t="s">
        <v>1503</v>
      </c>
      <c r="O7" s="552" t="s">
        <v>329</v>
      </c>
      <c r="P7" s="553"/>
      <c r="Q7" s="561"/>
    </row>
    <row r="8" spans="2:19" ht="61.5" customHeight="1">
      <c r="B8" s="572"/>
      <c r="C8" s="573"/>
      <c r="D8" s="404"/>
      <c r="E8" s="412" t="s">
        <v>1495</v>
      </c>
      <c r="F8" s="412" t="s">
        <v>1496</v>
      </c>
      <c r="G8" s="412" t="s">
        <v>1497</v>
      </c>
      <c r="H8" s="412" t="s">
        <v>1498</v>
      </c>
      <c r="I8" s="412" t="s">
        <v>1499</v>
      </c>
      <c r="J8" s="575"/>
      <c r="K8" s="575"/>
      <c r="L8" s="575"/>
      <c r="M8" s="575"/>
      <c r="N8" s="575"/>
      <c r="O8" s="413"/>
      <c r="P8" s="414" t="s">
        <v>1604</v>
      </c>
      <c r="Q8" s="414" t="s">
        <v>1503</v>
      </c>
    </row>
    <row r="9" spans="2:19">
      <c r="B9" s="257" t="s">
        <v>0</v>
      </c>
      <c r="C9" s="257" t="s">
        <v>4</v>
      </c>
      <c r="D9" s="257" t="s">
        <v>5</v>
      </c>
      <c r="E9" s="257" t="s">
        <v>6</v>
      </c>
      <c r="F9" s="257" t="s">
        <v>33</v>
      </c>
      <c r="G9" s="257" t="s">
        <v>34</v>
      </c>
      <c r="H9" s="257" t="s">
        <v>71</v>
      </c>
      <c r="I9" s="257" t="s">
        <v>72</v>
      </c>
      <c r="J9" s="257" t="s">
        <v>73</v>
      </c>
      <c r="K9" s="257" t="s">
        <v>75</v>
      </c>
      <c r="L9" s="257" t="s">
        <v>76</v>
      </c>
      <c r="M9" s="257" t="s">
        <v>77</v>
      </c>
      <c r="N9" s="257" t="s">
        <v>78</v>
      </c>
      <c r="O9" s="257" t="s">
        <v>79</v>
      </c>
      <c r="P9" s="257" t="s">
        <v>125</v>
      </c>
      <c r="Q9" s="257" t="s">
        <v>1605</v>
      </c>
    </row>
    <row r="10" spans="2:19">
      <c r="B10" s="257">
        <v>1</v>
      </c>
      <c r="C10" s="403" t="s">
        <v>1507</v>
      </c>
      <c r="D10" s="415">
        <v>754.01433715999838</v>
      </c>
      <c r="E10" s="416">
        <v>98.936552074165462</v>
      </c>
      <c r="F10" s="416">
        <v>136.03186901627026</v>
      </c>
      <c r="G10" s="416">
        <v>165.29163079790393</v>
      </c>
      <c r="H10" s="416">
        <v>8.0897117799999982</v>
      </c>
      <c r="I10" s="416">
        <v>9.551937437393212</v>
      </c>
      <c r="J10" s="416">
        <v>209.71241546568072</v>
      </c>
      <c r="K10" s="415">
        <v>192.1937125937439</v>
      </c>
      <c r="L10" s="415">
        <v>6.4436356089146605</v>
      </c>
      <c r="M10" s="415">
        <v>30.752282664999974</v>
      </c>
      <c r="N10" s="415">
        <v>23.668149240000009</v>
      </c>
      <c r="O10" s="415">
        <v>-8.568219785580327</v>
      </c>
      <c r="P10" s="415">
        <v>-0.20086902000000006</v>
      </c>
      <c r="Q10" s="415">
        <v>-8.2064979599999983</v>
      </c>
    </row>
    <row r="11" spans="2:19">
      <c r="B11" s="257">
        <v>2</v>
      </c>
      <c r="C11" s="403" t="s">
        <v>1508</v>
      </c>
      <c r="D11" s="415">
        <v>1.2679204799999999</v>
      </c>
      <c r="E11" s="416">
        <v>1.0532350500000001</v>
      </c>
      <c r="F11" s="416">
        <v>0.21468542999999998</v>
      </c>
      <c r="G11" s="416">
        <v>0</v>
      </c>
      <c r="H11" s="416">
        <v>0</v>
      </c>
      <c r="I11" s="416">
        <v>3.6821548520929328</v>
      </c>
      <c r="J11" s="416">
        <v>0</v>
      </c>
      <c r="K11" s="415">
        <v>0</v>
      </c>
      <c r="L11" s="415">
        <v>1.2679204799999999</v>
      </c>
      <c r="M11" s="415">
        <v>0</v>
      </c>
      <c r="N11" s="415">
        <v>0</v>
      </c>
      <c r="O11" s="415">
        <v>-1.9301000000000002E-4</v>
      </c>
      <c r="P11" s="415">
        <v>0</v>
      </c>
      <c r="Q11" s="415">
        <v>0</v>
      </c>
    </row>
    <row r="12" spans="2:19">
      <c r="B12" s="257">
        <v>3</v>
      </c>
      <c r="C12" s="403" t="s">
        <v>1514</v>
      </c>
      <c r="D12" s="415">
        <v>207.99907413000017</v>
      </c>
      <c r="E12" s="415">
        <v>57.483205469999945</v>
      </c>
      <c r="F12" s="415">
        <v>60.954925020000069</v>
      </c>
      <c r="G12" s="415">
        <v>88.141762679999928</v>
      </c>
      <c r="H12" s="415">
        <v>1.4191809599999989</v>
      </c>
      <c r="I12" s="415">
        <v>10.081199036465941</v>
      </c>
      <c r="J12" s="415">
        <v>0</v>
      </c>
      <c r="K12" s="415">
        <v>0</v>
      </c>
      <c r="L12" s="415">
        <v>207.99907413000017</v>
      </c>
      <c r="M12" s="415">
        <v>14.784934670000013</v>
      </c>
      <c r="N12" s="415">
        <v>2.1128689600000015</v>
      </c>
      <c r="O12" s="415">
        <v>-1.2902908600000056</v>
      </c>
      <c r="P12" s="415">
        <v>-0.23697618000000012</v>
      </c>
      <c r="Q12" s="415">
        <v>-0.90169166000000034</v>
      </c>
    </row>
    <row r="13" spans="2:19">
      <c r="B13" s="257">
        <v>4</v>
      </c>
      <c r="C13" s="403" t="s">
        <v>1539</v>
      </c>
      <c r="D13" s="415">
        <v>9.9345683600000001</v>
      </c>
      <c r="E13" s="416">
        <v>4.8248761700000005</v>
      </c>
      <c r="F13" s="415">
        <v>1.5610451000000001</v>
      </c>
      <c r="G13" s="416">
        <v>3.5486470899999993</v>
      </c>
      <c r="H13" s="416">
        <v>0</v>
      </c>
      <c r="I13" s="415">
        <v>7.2965802877787684</v>
      </c>
      <c r="J13" s="415">
        <v>0</v>
      </c>
      <c r="K13" s="415">
        <v>0</v>
      </c>
      <c r="L13" s="415">
        <v>9.9345683600000001</v>
      </c>
      <c r="M13" s="415">
        <v>2.3120137600000001</v>
      </c>
      <c r="N13" s="415">
        <v>0.20849334999999999</v>
      </c>
      <c r="O13" s="415">
        <v>-0.23531810999999994</v>
      </c>
      <c r="P13" s="415">
        <v>-1.9825970000000002E-2</v>
      </c>
      <c r="Q13" s="415">
        <v>-0.20839547999999999</v>
      </c>
    </row>
    <row r="14" spans="2:19">
      <c r="B14" s="257">
        <v>5</v>
      </c>
      <c r="C14" s="403" t="s">
        <v>1544</v>
      </c>
      <c r="D14" s="415">
        <v>11.720116400000006</v>
      </c>
      <c r="E14" s="416">
        <v>3.9460770499999969</v>
      </c>
      <c r="F14" s="416">
        <v>2.1172853799999998</v>
      </c>
      <c r="G14" s="416">
        <v>5.6520041600000006</v>
      </c>
      <c r="H14" s="416">
        <v>4.7498100000000001E-3</v>
      </c>
      <c r="I14" s="416">
        <v>10.789331960787232</v>
      </c>
      <c r="J14" s="416">
        <v>0</v>
      </c>
      <c r="K14" s="415">
        <v>0</v>
      </c>
      <c r="L14" s="415">
        <v>11.720116400000006</v>
      </c>
      <c r="M14" s="415">
        <v>1.1091691000000001</v>
      </c>
      <c r="N14" s="415">
        <v>0.54195791999999998</v>
      </c>
      <c r="O14" s="415">
        <v>-5.5606440000000007E-2</v>
      </c>
      <c r="P14" s="415">
        <v>-1.5861299999999998E-2</v>
      </c>
      <c r="Q14" s="415">
        <v>-3.4876440000000002E-2</v>
      </c>
    </row>
    <row r="15" spans="2:19">
      <c r="B15" s="257">
        <v>6</v>
      </c>
      <c r="C15" s="403" t="s">
        <v>1545</v>
      </c>
      <c r="D15" s="415">
        <v>601.60386078000408</v>
      </c>
      <c r="E15" s="416">
        <v>185.74955020999971</v>
      </c>
      <c r="F15" s="416">
        <v>122.07797931000016</v>
      </c>
      <c r="G15" s="416">
        <v>287.54030147000185</v>
      </c>
      <c r="H15" s="416">
        <v>6.2360297899999946</v>
      </c>
      <c r="I15" s="416">
        <v>10.947422515844455</v>
      </c>
      <c r="J15" s="416">
        <v>0</v>
      </c>
      <c r="K15" s="416">
        <v>0</v>
      </c>
      <c r="L15" s="416">
        <v>601.60386078000408</v>
      </c>
      <c r="M15" s="416">
        <v>45.667537979999928</v>
      </c>
      <c r="N15" s="416">
        <v>7.7591395399999969</v>
      </c>
      <c r="O15" s="416">
        <v>-4.0482246300000169</v>
      </c>
      <c r="P15" s="416">
        <v>-0.68501217999999897</v>
      </c>
      <c r="Q15" s="416">
        <v>-2.8439339999999991</v>
      </c>
    </row>
    <row r="16" spans="2:19">
      <c r="B16" s="257">
        <v>7</v>
      </c>
      <c r="C16" s="403" t="s">
        <v>1549</v>
      </c>
      <c r="D16" s="415">
        <v>566.42281316999083</v>
      </c>
      <c r="E16" s="416">
        <v>146.02732827999981</v>
      </c>
      <c r="F16" s="416">
        <v>151.64586785000023</v>
      </c>
      <c r="G16" s="416">
        <v>262.47040979000263</v>
      </c>
      <c r="H16" s="416">
        <v>6.2792072499999847</v>
      </c>
      <c r="I16" s="416">
        <v>10.83938570318564</v>
      </c>
      <c r="J16" s="416">
        <v>0</v>
      </c>
      <c r="K16" s="415">
        <v>0</v>
      </c>
      <c r="L16" s="415">
        <v>566.42281316999083</v>
      </c>
      <c r="M16" s="415">
        <v>41.947949070000085</v>
      </c>
      <c r="N16" s="415">
        <v>7.6781927500000107</v>
      </c>
      <c r="O16" s="415">
        <v>-4.4372971500000151</v>
      </c>
      <c r="P16" s="415">
        <v>-0.50316985000000136</v>
      </c>
      <c r="Q16" s="415">
        <v>-3.4848262199999995</v>
      </c>
    </row>
    <row r="17" spans="2:19">
      <c r="B17" s="257">
        <v>8</v>
      </c>
      <c r="C17" s="403" t="s">
        <v>1550</v>
      </c>
      <c r="D17" s="415">
        <v>67.58323587000001</v>
      </c>
      <c r="E17" s="415">
        <v>31.249344789999999</v>
      </c>
      <c r="F17" s="415">
        <v>15.827794479999996</v>
      </c>
      <c r="G17" s="415">
        <v>19.494291710000002</v>
      </c>
      <c r="H17" s="415">
        <v>1.0118048900000001</v>
      </c>
      <c r="I17" s="415">
        <v>8.4455621288700709</v>
      </c>
      <c r="J17" s="415">
        <v>0</v>
      </c>
      <c r="K17" s="415">
        <v>0</v>
      </c>
      <c r="L17" s="415">
        <v>67.58323587000001</v>
      </c>
      <c r="M17" s="415">
        <v>5.9818172799999978</v>
      </c>
      <c r="N17" s="415">
        <v>0.86735372999999993</v>
      </c>
      <c r="O17" s="415">
        <v>-0.8224934299999993</v>
      </c>
      <c r="P17" s="415">
        <v>-9.2166770000000037E-2</v>
      </c>
      <c r="Q17" s="415">
        <v>-0.66999665000000008</v>
      </c>
    </row>
    <row r="18" spans="2:19">
      <c r="B18" s="257">
        <v>9</v>
      </c>
      <c r="C18" s="403" t="s">
        <v>1557</v>
      </c>
      <c r="D18" s="415">
        <v>654.64771396005779</v>
      </c>
      <c r="E18" s="416">
        <v>44.323664109999285</v>
      </c>
      <c r="F18" s="415">
        <v>79.525511460000331</v>
      </c>
      <c r="G18" s="416">
        <v>521.05096438000976</v>
      </c>
      <c r="H18" s="416">
        <v>9.7475740099999975</v>
      </c>
      <c r="I18" s="415">
        <v>15.738745639362122</v>
      </c>
      <c r="J18" s="415">
        <v>0</v>
      </c>
      <c r="K18" s="415">
        <v>0</v>
      </c>
      <c r="L18" s="415">
        <v>654.64771396005779</v>
      </c>
      <c r="M18" s="415">
        <v>82.336627819999549</v>
      </c>
      <c r="N18" s="415">
        <v>10.593353479999998</v>
      </c>
      <c r="O18" s="415">
        <v>-4.3700071800001261</v>
      </c>
      <c r="P18" s="415">
        <v>-1.4671323000000176</v>
      </c>
      <c r="Q18" s="415">
        <v>-2.1646881200000014</v>
      </c>
    </row>
    <row r="19" spans="2:19" ht="19.5" customHeight="1">
      <c r="B19" s="257">
        <v>10</v>
      </c>
      <c r="C19" s="403" t="s">
        <v>1606</v>
      </c>
      <c r="D19" s="415">
        <v>38988.153941036449</v>
      </c>
      <c r="E19" s="416">
        <v>195.61206803279649</v>
      </c>
      <c r="F19" s="415">
        <v>468.77325370554638</v>
      </c>
      <c r="G19" s="416">
        <v>2656.0720317788614</v>
      </c>
      <c r="H19" s="416">
        <v>1883.4154885692387</v>
      </c>
      <c r="I19" s="415">
        <v>18.891411376411707</v>
      </c>
      <c r="J19" s="415">
        <v>69.791992286999587</v>
      </c>
      <c r="K19" s="415">
        <v>49.37329104604116</v>
      </c>
      <c r="L19" s="415">
        <v>5084.7075587513064</v>
      </c>
      <c r="M19" s="415">
        <v>579.92756488518592</v>
      </c>
      <c r="N19" s="415">
        <v>39.424717000095605</v>
      </c>
      <c r="O19" s="415">
        <v>-12.604982486403497</v>
      </c>
      <c r="P19" s="415">
        <v>-5.7932416048870996</v>
      </c>
      <c r="Q19" s="415">
        <v>-5.3136940859504058</v>
      </c>
      <c r="R19" s="405"/>
      <c r="S19" s="405"/>
    </row>
    <row r="20" spans="2:19">
      <c r="B20" s="257">
        <v>11</v>
      </c>
      <c r="C20" s="403" t="s">
        <v>1607</v>
      </c>
      <c r="D20" s="415">
        <v>5180.9895172614215</v>
      </c>
      <c r="E20" s="416">
        <v>363.98693184687448</v>
      </c>
      <c r="F20" s="415">
        <v>628.45832677036276</v>
      </c>
      <c r="G20" s="416">
        <v>1316.7272589977774</v>
      </c>
      <c r="H20" s="416">
        <v>45.1597836630608</v>
      </c>
      <c r="I20" s="415">
        <v>11.93597718980836</v>
      </c>
      <c r="J20" s="415">
        <v>466.56092134452604</v>
      </c>
      <c r="K20" s="415">
        <v>322.90806825374341</v>
      </c>
      <c r="L20" s="415">
        <v>1564.8633116797191</v>
      </c>
      <c r="M20" s="415">
        <v>188.66422701760121</v>
      </c>
      <c r="N20" s="415">
        <v>50.857021545683089</v>
      </c>
      <c r="O20" s="415">
        <v>-22.012073733228483</v>
      </c>
      <c r="P20" s="415">
        <v>-2.5735354543322804</v>
      </c>
      <c r="Q20" s="415">
        <v>-18.060105136732826</v>
      </c>
      <c r="R20" s="405"/>
      <c r="S20" s="405"/>
    </row>
    <row r="21" spans="2:19">
      <c r="B21" s="257">
        <v>12</v>
      </c>
      <c r="C21" s="403" t="s">
        <v>1608</v>
      </c>
      <c r="D21" s="415">
        <v>0</v>
      </c>
      <c r="E21" s="416">
        <v>0</v>
      </c>
      <c r="F21" s="415">
        <v>0</v>
      </c>
      <c r="G21" s="416">
        <v>0</v>
      </c>
      <c r="H21" s="416">
        <v>0</v>
      </c>
      <c r="I21" s="415">
        <v>0</v>
      </c>
      <c r="J21" s="415">
        <v>0</v>
      </c>
      <c r="K21" s="415">
        <v>0</v>
      </c>
      <c r="L21" s="415">
        <v>0</v>
      </c>
      <c r="M21" s="415">
        <v>0</v>
      </c>
      <c r="N21" s="415">
        <v>0</v>
      </c>
      <c r="O21" s="415">
        <v>0</v>
      </c>
      <c r="P21" s="415">
        <v>0</v>
      </c>
      <c r="Q21" s="415">
        <v>0</v>
      </c>
      <c r="R21" s="405"/>
      <c r="S21" s="405"/>
    </row>
    <row r="22" spans="2:19" ht="18" customHeight="1">
      <c r="B22" s="406"/>
      <c r="C22" s="406"/>
      <c r="D22" s="406"/>
      <c r="E22" s="407"/>
      <c r="F22" s="408"/>
      <c r="G22" s="408"/>
      <c r="H22" s="408"/>
      <c r="I22" s="408"/>
      <c r="J22" s="408"/>
      <c r="K22" s="8"/>
      <c r="L22" s="8"/>
      <c r="M22" s="8"/>
      <c r="N22" s="8"/>
      <c r="O22" s="8"/>
      <c r="P22" s="8"/>
      <c r="Q22" s="8"/>
      <c r="R22" s="8"/>
      <c r="S22" s="8"/>
    </row>
    <row r="23" spans="2:19" ht="20.25" customHeight="1">
      <c r="B23" s="567" t="s">
        <v>1562</v>
      </c>
      <c r="C23" s="576"/>
      <c r="K23" s="417"/>
      <c r="M23" s="417"/>
      <c r="P23" s="409"/>
      <c r="Q23" s="409"/>
      <c r="R23" s="409"/>
      <c r="S23" s="409"/>
    </row>
    <row r="24" spans="2:19" ht="234.75" customHeight="1">
      <c r="B24" s="544" t="s">
        <v>1609</v>
      </c>
      <c r="C24" s="545"/>
      <c r="D24" s="545"/>
      <c r="E24" s="545"/>
      <c r="F24" s="545"/>
      <c r="G24" s="545"/>
      <c r="H24" s="545"/>
      <c r="I24" s="545"/>
      <c r="J24" s="545"/>
      <c r="K24" s="545"/>
      <c r="L24" s="545"/>
      <c r="M24" s="545"/>
      <c r="N24" s="545"/>
      <c r="O24" s="577"/>
      <c r="P24" s="409"/>
      <c r="Q24" s="409"/>
      <c r="R24" s="409"/>
      <c r="S24" s="409"/>
    </row>
    <row r="25" spans="2:19" ht="33" customHeight="1">
      <c r="B25" s="409"/>
      <c r="C25" s="409"/>
      <c r="D25" s="409"/>
      <c r="E25" s="409"/>
      <c r="F25" s="409"/>
      <c r="G25" s="409"/>
      <c r="H25" s="409"/>
      <c r="I25" s="409"/>
      <c r="J25" s="409"/>
      <c r="K25" s="409"/>
      <c r="L25" s="409"/>
      <c r="M25" s="409"/>
      <c r="N25" s="409"/>
      <c r="O25" s="409"/>
      <c r="P25" s="409"/>
      <c r="Q25" s="409"/>
      <c r="R25" s="409"/>
      <c r="S25" s="409"/>
    </row>
    <row r="26" spans="2:19" ht="29.25" customHeight="1">
      <c r="B26" s="554"/>
      <c r="C26" s="554"/>
      <c r="D26" s="554"/>
      <c r="E26" s="554"/>
      <c r="F26" s="554"/>
      <c r="G26" s="554"/>
      <c r="H26" s="554"/>
      <c r="I26" s="554"/>
      <c r="J26" s="554"/>
      <c r="K26" s="554"/>
      <c r="L26" s="410"/>
      <c r="M26" s="409"/>
      <c r="N26" s="409"/>
      <c r="O26" s="409"/>
      <c r="P26" s="409"/>
      <c r="Q26" s="409"/>
      <c r="R26" s="409"/>
      <c r="S26" s="409"/>
    </row>
    <row r="27" spans="2:19" ht="20.25" customHeight="1">
      <c r="B27" s="564"/>
      <c r="C27" s="564"/>
      <c r="D27" s="564"/>
      <c r="E27" s="564"/>
      <c r="F27" s="564"/>
      <c r="G27" s="564"/>
      <c r="H27" s="564"/>
      <c r="I27" s="564"/>
      <c r="J27" s="564"/>
      <c r="K27" s="564"/>
      <c r="L27" s="564"/>
      <c r="M27" s="564"/>
      <c r="N27" s="564"/>
      <c r="O27" s="564"/>
      <c r="P27" s="564"/>
      <c r="Q27" s="564"/>
      <c r="R27" s="564"/>
      <c r="S27" s="564"/>
    </row>
    <row r="28" spans="2:19" ht="20.25" customHeight="1">
      <c r="B28" s="564"/>
      <c r="C28" s="564"/>
      <c r="D28" s="564"/>
      <c r="E28" s="564"/>
      <c r="F28" s="564"/>
      <c r="G28" s="564"/>
      <c r="H28" s="564"/>
      <c r="I28" s="564"/>
      <c r="J28" s="564"/>
      <c r="K28" s="564"/>
      <c r="L28" s="564"/>
      <c r="M28" s="564"/>
      <c r="N28" s="564"/>
      <c r="O28" s="564"/>
      <c r="P28" s="564"/>
      <c r="Q28" s="564"/>
      <c r="R28" s="564"/>
      <c r="S28" s="564"/>
    </row>
    <row r="29" spans="2:19" ht="27.75" customHeight="1">
      <c r="B29" s="562"/>
      <c r="C29" s="562"/>
      <c r="D29" s="562"/>
      <c r="E29" s="562"/>
      <c r="F29" s="562"/>
      <c r="G29" s="562"/>
      <c r="H29" s="562"/>
      <c r="I29" s="562"/>
      <c r="J29" s="562"/>
      <c r="K29" s="562"/>
      <c r="L29" s="562"/>
      <c r="M29" s="562"/>
      <c r="N29" s="562"/>
      <c r="O29" s="562"/>
      <c r="P29" s="562"/>
      <c r="Q29" s="562"/>
      <c r="R29" s="562"/>
      <c r="S29" s="562"/>
    </row>
    <row r="30" spans="2:19" ht="20.25" customHeight="1">
      <c r="B30" s="562"/>
      <c r="C30" s="562"/>
      <c r="D30" s="562"/>
      <c r="E30" s="562"/>
      <c r="F30" s="562"/>
      <c r="G30" s="562"/>
      <c r="H30" s="562"/>
      <c r="I30" s="562"/>
      <c r="J30" s="562"/>
      <c r="K30" s="562"/>
      <c r="L30" s="562"/>
      <c r="M30" s="562"/>
      <c r="N30" s="562"/>
      <c r="O30" s="562"/>
      <c r="P30" s="562"/>
      <c r="Q30" s="562"/>
      <c r="R30" s="562"/>
      <c r="S30" s="562"/>
    </row>
    <row r="31" spans="2:19" ht="38.25" customHeight="1">
      <c r="B31" s="562"/>
      <c r="C31" s="562"/>
      <c r="D31" s="562"/>
      <c r="E31" s="562"/>
      <c r="F31" s="562"/>
      <c r="G31" s="562"/>
      <c r="H31" s="562"/>
      <c r="I31" s="562"/>
      <c r="J31" s="562"/>
      <c r="K31" s="562"/>
      <c r="L31" s="562"/>
      <c r="M31" s="562"/>
      <c r="N31" s="562"/>
      <c r="O31" s="562"/>
      <c r="P31" s="562"/>
      <c r="Q31" s="562"/>
      <c r="R31" s="562"/>
      <c r="S31" s="562"/>
    </row>
  </sheetData>
  <mergeCells count="19">
    <mergeCell ref="B29:S29"/>
    <mergeCell ref="B30:S30"/>
    <mergeCell ref="B31:S31"/>
    <mergeCell ref="O7:Q7"/>
    <mergeCell ref="B23:C23"/>
    <mergeCell ref="B24:O24"/>
    <mergeCell ref="B26:K26"/>
    <mergeCell ref="B27:S27"/>
    <mergeCell ref="B28:S28"/>
    <mergeCell ref="B2:P2"/>
    <mergeCell ref="B5:C8"/>
    <mergeCell ref="D5:Q5"/>
    <mergeCell ref="E6:Q6"/>
    <mergeCell ref="E7:I7"/>
    <mergeCell ref="J7:J8"/>
    <mergeCell ref="K7:K8"/>
    <mergeCell ref="L7:L8"/>
    <mergeCell ref="M7:M8"/>
    <mergeCell ref="N7:N8"/>
  </mergeCells>
  <pageMargins left="0.7" right="0.7" top="0.75" bottom="0.75" header="0.3" footer="0.3"/>
  <pageSetup paperSize="9" orientation="portrait" horizontalDpi="90" verticalDpi="90" r:id="rId1"/>
  <headerFooter>
    <oddFooter>&amp;C_x000D_&amp;1#&amp;"Calibri"&amp;10&amp;K000000 Internal Information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30E2-1836-41A9-AA0E-C655A583D251}">
  <dimension ref="B2:Q25"/>
  <sheetViews>
    <sheetView showGridLines="0" showRowColHeaders="0" topLeftCell="A17" zoomScaleNormal="100" workbookViewId="0">
      <selection activeCell="B7" sqref="B7:S62"/>
    </sheetView>
  </sheetViews>
  <sheetFormatPr defaultColWidth="8.77734375" defaultRowHeight="14.4"/>
  <cols>
    <col min="1" max="1" width="8.77734375" style="419"/>
    <col min="2" max="2" width="7.77734375" style="419" customWidth="1"/>
    <col min="3" max="3" width="60.77734375" style="419" customWidth="1"/>
    <col min="4" max="4" width="62.21875" style="419" bestFit="1" customWidth="1"/>
    <col min="5" max="5" width="35" style="419" bestFit="1" customWidth="1"/>
    <col min="6" max="6" width="35" style="419" customWidth="1"/>
    <col min="7" max="7" width="36.77734375" style="419" customWidth="1"/>
    <col min="8" max="8" width="41.77734375" style="419" customWidth="1"/>
    <col min="9" max="16384" width="8.77734375" style="419"/>
  </cols>
  <sheetData>
    <row r="2" spans="2:17" ht="23.4">
      <c r="B2" s="418" t="s">
        <v>1610</v>
      </c>
      <c r="C2" s="418"/>
      <c r="D2" s="418"/>
      <c r="E2" s="418"/>
      <c r="F2" s="418"/>
      <c r="G2" s="418"/>
      <c r="H2" s="418"/>
      <c r="I2" s="418"/>
      <c r="J2" s="418"/>
      <c r="K2" s="418"/>
      <c r="L2" s="418"/>
      <c r="M2" s="418"/>
      <c r="N2" s="418"/>
      <c r="O2" s="418"/>
      <c r="P2" s="418"/>
      <c r="Q2" s="418"/>
    </row>
    <row r="4" spans="2:17" ht="15" customHeight="1">
      <c r="B4" s="568" t="s">
        <v>1611</v>
      </c>
      <c r="C4" s="569"/>
      <c r="D4" s="555" t="s">
        <v>1612</v>
      </c>
      <c r="E4" s="555" t="s">
        <v>1613</v>
      </c>
      <c r="F4" s="555" t="s">
        <v>1614</v>
      </c>
      <c r="G4" s="555" t="s">
        <v>1615</v>
      </c>
      <c r="H4" s="555" t="s">
        <v>1616</v>
      </c>
    </row>
    <row r="5" spans="2:17">
      <c r="B5" s="572"/>
      <c r="C5" s="573"/>
      <c r="D5" s="557"/>
      <c r="E5" s="557"/>
      <c r="F5" s="557"/>
      <c r="G5" s="557"/>
      <c r="H5" s="557"/>
    </row>
    <row r="6" spans="2:17">
      <c r="B6" s="257" t="s">
        <v>0</v>
      </c>
      <c r="C6" s="257" t="s">
        <v>4</v>
      </c>
      <c r="D6" s="257" t="s">
        <v>5</v>
      </c>
      <c r="E6" s="257" t="s">
        <v>6</v>
      </c>
      <c r="F6" s="257" t="s">
        <v>33</v>
      </c>
      <c r="G6" s="257" t="s">
        <v>34</v>
      </c>
      <c r="H6" s="257" t="s">
        <v>71</v>
      </c>
    </row>
    <row r="7" spans="2:17" ht="14.55" customHeight="1">
      <c r="B7" s="257">
        <v>1</v>
      </c>
      <c r="C7" s="555" t="s">
        <v>1617</v>
      </c>
      <c r="D7" s="403" t="s">
        <v>1618</v>
      </c>
      <c r="E7" s="416">
        <v>0</v>
      </c>
      <c r="F7" s="416">
        <v>0</v>
      </c>
      <c r="G7" s="416">
        <v>0</v>
      </c>
      <c r="H7" s="416">
        <v>0</v>
      </c>
    </row>
    <row r="8" spans="2:17">
      <c r="B8" s="257">
        <v>2</v>
      </c>
      <c r="C8" s="556"/>
      <c r="D8" s="403" t="s">
        <v>347</v>
      </c>
      <c r="E8" s="416">
        <v>0</v>
      </c>
      <c r="F8" s="416">
        <v>0</v>
      </c>
      <c r="G8" s="416">
        <v>0</v>
      </c>
      <c r="H8" s="416">
        <v>0</v>
      </c>
    </row>
    <row r="9" spans="2:17">
      <c r="B9" s="257">
        <v>3</v>
      </c>
      <c r="C9" s="556"/>
      <c r="D9" s="420" t="s">
        <v>1585</v>
      </c>
      <c r="E9" s="416">
        <v>0</v>
      </c>
      <c r="F9" s="416">
        <v>0</v>
      </c>
      <c r="G9" s="416">
        <v>0</v>
      </c>
      <c r="H9" s="416">
        <v>0</v>
      </c>
    </row>
    <row r="10" spans="2:17">
      <c r="B10" s="257">
        <v>4</v>
      </c>
      <c r="C10" s="556"/>
      <c r="D10" s="403" t="s">
        <v>349</v>
      </c>
      <c r="E10" s="416">
        <v>0</v>
      </c>
      <c r="F10" s="416">
        <v>0</v>
      </c>
      <c r="G10" s="416">
        <v>0</v>
      </c>
      <c r="H10" s="416">
        <v>0</v>
      </c>
    </row>
    <row r="11" spans="2:17">
      <c r="B11" s="257">
        <v>5</v>
      </c>
      <c r="C11" s="556"/>
      <c r="D11" s="420" t="s">
        <v>1586</v>
      </c>
      <c r="E11" s="416">
        <v>0</v>
      </c>
      <c r="F11" s="416">
        <v>0</v>
      </c>
      <c r="G11" s="416">
        <v>0</v>
      </c>
      <c r="H11" s="416">
        <v>0</v>
      </c>
    </row>
    <row r="12" spans="2:17">
      <c r="B12" s="257">
        <v>6</v>
      </c>
      <c r="C12" s="556"/>
      <c r="D12" s="420" t="s">
        <v>1619</v>
      </c>
      <c r="E12" s="416">
        <v>0</v>
      </c>
      <c r="F12" s="416">
        <v>0</v>
      </c>
      <c r="G12" s="416">
        <v>0</v>
      </c>
      <c r="H12" s="416">
        <v>0</v>
      </c>
    </row>
    <row r="13" spans="2:17">
      <c r="B13" s="257">
        <v>7</v>
      </c>
      <c r="C13" s="557"/>
      <c r="D13" s="403" t="s">
        <v>1620</v>
      </c>
      <c r="E13" s="416">
        <v>0</v>
      </c>
      <c r="F13" s="416">
        <v>0</v>
      </c>
      <c r="G13" s="416">
        <v>0</v>
      </c>
      <c r="H13" s="416">
        <v>0</v>
      </c>
    </row>
    <row r="14" spans="2:17" ht="14.55" customHeight="1">
      <c r="B14" s="257">
        <v>8</v>
      </c>
      <c r="C14" s="555" t="s">
        <v>1621</v>
      </c>
      <c r="D14" s="403" t="s">
        <v>1618</v>
      </c>
      <c r="E14" s="416">
        <v>0</v>
      </c>
      <c r="F14" s="416">
        <v>0</v>
      </c>
      <c r="G14" s="416">
        <v>0</v>
      </c>
      <c r="H14" s="578" t="s">
        <v>1622</v>
      </c>
    </row>
    <row r="15" spans="2:17">
      <c r="B15" s="257">
        <v>9</v>
      </c>
      <c r="C15" s="556"/>
      <c r="D15" s="403" t="s">
        <v>347</v>
      </c>
      <c r="E15" s="415">
        <v>196.89585985681754</v>
      </c>
      <c r="F15" s="415" t="s">
        <v>1623</v>
      </c>
      <c r="G15" s="415" t="s">
        <v>1624</v>
      </c>
      <c r="H15" s="579"/>
    </row>
    <row r="16" spans="2:17">
      <c r="B16" s="257">
        <v>10</v>
      </c>
      <c r="C16" s="556"/>
      <c r="D16" s="420" t="s">
        <v>1585</v>
      </c>
      <c r="E16" s="415">
        <v>85.273524510052724</v>
      </c>
      <c r="F16" s="415" t="s">
        <v>1623</v>
      </c>
      <c r="G16" s="415" t="s">
        <v>1624</v>
      </c>
      <c r="H16" s="579"/>
    </row>
    <row r="17" spans="2:8">
      <c r="B17" s="257">
        <v>11</v>
      </c>
      <c r="C17" s="556"/>
      <c r="D17" s="403" t="s">
        <v>349</v>
      </c>
      <c r="E17" s="415">
        <v>3554.3434226605623</v>
      </c>
      <c r="F17" s="415" t="s">
        <v>1623</v>
      </c>
      <c r="G17" s="415" t="s">
        <v>1624</v>
      </c>
      <c r="H17" s="579"/>
    </row>
    <row r="18" spans="2:8">
      <c r="B18" s="257">
        <v>12</v>
      </c>
      <c r="C18" s="556"/>
      <c r="D18" s="420" t="s">
        <v>1586</v>
      </c>
      <c r="E18" s="415">
        <v>3521.1443649657613</v>
      </c>
      <c r="F18" s="415" t="s">
        <v>1623</v>
      </c>
      <c r="G18" s="415" t="s">
        <v>1624</v>
      </c>
      <c r="H18" s="579"/>
    </row>
    <row r="19" spans="2:8">
      <c r="B19" s="257">
        <v>13</v>
      </c>
      <c r="C19" s="556"/>
      <c r="D19" s="420" t="s">
        <v>1619</v>
      </c>
      <c r="E19" s="415"/>
      <c r="F19" s="415">
        <v>0</v>
      </c>
      <c r="G19" s="415">
        <v>0</v>
      </c>
      <c r="H19" s="579"/>
    </row>
    <row r="20" spans="2:8">
      <c r="B20" s="257">
        <v>14</v>
      </c>
      <c r="C20" s="557"/>
      <c r="D20" s="403" t="s">
        <v>1620</v>
      </c>
      <c r="E20" s="415">
        <v>51.321984843326355</v>
      </c>
      <c r="F20" s="415" t="s">
        <v>1623</v>
      </c>
      <c r="G20" s="415" t="s">
        <v>1624</v>
      </c>
      <c r="H20" s="580"/>
    </row>
    <row r="22" spans="2:8">
      <c r="B22" s="567" t="s">
        <v>1562</v>
      </c>
      <c r="C22" s="576"/>
      <c r="D22"/>
      <c r="E22"/>
      <c r="F22"/>
      <c r="G22"/>
      <c r="H22"/>
    </row>
    <row r="23" spans="2:8">
      <c r="B23" s="581" t="s">
        <v>1625</v>
      </c>
      <c r="C23" s="582"/>
      <c r="D23" s="582"/>
      <c r="E23" s="582"/>
      <c r="F23" s="582"/>
      <c r="G23" s="582"/>
      <c r="H23" s="583"/>
    </row>
    <row r="24" spans="2:8">
      <c r="B24" s="584"/>
      <c r="C24" s="585"/>
      <c r="D24" s="585"/>
      <c r="E24" s="585"/>
      <c r="F24" s="585"/>
      <c r="G24" s="585"/>
      <c r="H24" s="586"/>
    </row>
    <row r="25" spans="2:8" ht="77.25" customHeight="1">
      <c r="B25" s="587"/>
      <c r="C25" s="588"/>
      <c r="D25" s="588"/>
      <c r="E25" s="588"/>
      <c r="F25" s="588"/>
      <c r="G25" s="588"/>
      <c r="H25" s="589"/>
    </row>
  </sheetData>
  <mergeCells count="11">
    <mergeCell ref="C7:C13"/>
    <mergeCell ref="C14:C20"/>
    <mergeCell ref="H14:H20"/>
    <mergeCell ref="B22:C22"/>
    <mergeCell ref="B23:H25"/>
    <mergeCell ref="H4:H5"/>
    <mergeCell ref="B4:C5"/>
    <mergeCell ref="D4:D5"/>
    <mergeCell ref="E4:E5"/>
    <mergeCell ref="F4:F5"/>
    <mergeCell ref="G4:G5"/>
  </mergeCells>
  <pageMargins left="0.7" right="0.7" top="0.75" bottom="0.75" header="0.3" footer="0.3"/>
  <pageSetup orientation="portrait" r:id="rId1"/>
  <headerFooter>
    <oddFooter>&amp;C_x000D_&amp;1#&amp;"Calibri"&amp;10&amp;K000000 Internal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J128"/>
  <sheetViews>
    <sheetView showGridLines="0" showRowColHeaders="0" zoomScale="70" zoomScaleNormal="70" workbookViewId="0">
      <pane xSplit="4" ySplit="6" topLeftCell="E7" activePane="bottomRight" state="frozen"/>
      <selection activeCell="B2" sqref="B2:I2"/>
      <selection pane="topRight" activeCell="B2" sqref="B2:I2"/>
      <selection pane="bottomLeft" activeCell="B2" sqref="B2:I2"/>
      <selection pane="bottomRight" activeCell="D6" sqref="D6"/>
    </sheetView>
  </sheetViews>
  <sheetFormatPr defaultColWidth="9" defaultRowHeight="14.4"/>
  <cols>
    <col min="1" max="1" width="2.5546875" style="36" customWidth="1"/>
    <col min="2" max="2" width="9" style="36"/>
    <col min="3" max="3" width="78.77734375" style="36" customWidth="1"/>
    <col min="4" max="4" width="7.5546875" style="1" customWidth="1"/>
    <col min="5" max="5" width="20.44140625" style="36" customWidth="1"/>
    <col min="6" max="6" width="57" style="36" customWidth="1"/>
    <col min="7" max="7" width="3.21875" style="36" customWidth="1"/>
    <col min="8" max="16384" width="9" style="36"/>
  </cols>
  <sheetData>
    <row r="1" spans="2:10" ht="10.35" customHeight="1"/>
    <row r="2" spans="2:10" ht="27.75" customHeight="1">
      <c r="B2" s="424" t="s">
        <v>674</v>
      </c>
      <c r="C2" s="425"/>
      <c r="D2" s="425"/>
      <c r="E2" s="425"/>
      <c r="F2" s="425"/>
      <c r="G2" s="326"/>
      <c r="H2" s="325"/>
      <c r="I2" s="325"/>
    </row>
    <row r="3" spans="2:10">
      <c r="B3" s="168"/>
    </row>
    <row r="5" spans="2:10" ht="28.8">
      <c r="B5" s="98"/>
      <c r="C5" s="99"/>
      <c r="D5" s="100"/>
      <c r="E5" s="70" t="s">
        <v>522</v>
      </c>
      <c r="F5" s="70" t="s">
        <v>637</v>
      </c>
    </row>
    <row r="6" spans="2:10">
      <c r="B6" s="88"/>
      <c r="C6" s="92"/>
      <c r="D6" s="68" t="s">
        <v>0</v>
      </c>
      <c r="E6" s="63" t="s">
        <v>4</v>
      </c>
      <c r="F6" s="63" t="s">
        <v>5</v>
      </c>
    </row>
    <row r="7" spans="2:10">
      <c r="B7" s="209" t="s">
        <v>523</v>
      </c>
      <c r="C7" s="196"/>
      <c r="D7" s="196"/>
      <c r="E7" s="196"/>
      <c r="F7" s="197"/>
    </row>
    <row r="8" spans="2:10">
      <c r="B8" s="430"/>
      <c r="C8" s="275" t="s">
        <v>524</v>
      </c>
      <c r="D8" s="258">
        <v>1</v>
      </c>
      <c r="E8" s="216">
        <v>911716584.39999998</v>
      </c>
      <c r="F8" s="259"/>
    </row>
    <row r="9" spans="2:10">
      <c r="B9" s="431"/>
      <c r="C9" s="275" t="s">
        <v>1426</v>
      </c>
      <c r="D9" s="258" t="s">
        <v>633</v>
      </c>
      <c r="E9" s="216"/>
      <c r="F9" s="259"/>
    </row>
    <row r="10" spans="2:10">
      <c r="B10" s="431"/>
      <c r="C10" s="275" t="s">
        <v>1427</v>
      </c>
      <c r="D10" s="258" t="s">
        <v>634</v>
      </c>
      <c r="E10" s="216"/>
      <c r="F10" s="259"/>
    </row>
    <row r="11" spans="2:10" ht="14.55" hidden="1" customHeight="1">
      <c r="B11" s="431"/>
      <c r="C11" s="275" t="s">
        <v>525</v>
      </c>
      <c r="D11" s="258" t="s">
        <v>635</v>
      </c>
      <c r="E11" s="216"/>
      <c r="F11" s="259"/>
    </row>
    <row r="12" spans="2:10">
      <c r="B12" s="431"/>
      <c r="C12" s="275" t="s">
        <v>526</v>
      </c>
      <c r="D12" s="258">
        <v>2</v>
      </c>
      <c r="E12" s="216">
        <v>871304147.89999998</v>
      </c>
      <c r="F12" s="259"/>
    </row>
    <row r="13" spans="2:10">
      <c r="B13" s="431"/>
      <c r="C13" s="275" t="s">
        <v>527</v>
      </c>
      <c r="D13" s="258">
        <v>3</v>
      </c>
      <c r="E13" s="216">
        <v>265735491.02000001</v>
      </c>
      <c r="F13" s="259"/>
      <c r="J13" s="38"/>
    </row>
    <row r="14" spans="2:10">
      <c r="B14" s="431"/>
      <c r="C14" s="275" t="s">
        <v>528</v>
      </c>
      <c r="D14" s="258" t="s">
        <v>737</v>
      </c>
      <c r="E14" s="216"/>
      <c r="F14" s="259"/>
    </row>
    <row r="15" spans="2:10" ht="28.8">
      <c r="B15" s="431"/>
      <c r="C15" s="275" t="s">
        <v>529</v>
      </c>
      <c r="D15" s="258">
        <v>4</v>
      </c>
      <c r="E15" s="216"/>
      <c r="F15" s="259"/>
    </row>
    <row r="16" spans="2:10">
      <c r="B16" s="431"/>
      <c r="C16" s="275" t="s">
        <v>530</v>
      </c>
      <c r="D16" s="258">
        <v>5</v>
      </c>
      <c r="E16" s="216"/>
      <c r="F16" s="259"/>
    </row>
    <row r="17" spans="2:6">
      <c r="B17" s="431"/>
      <c r="C17" s="275" t="s">
        <v>531</v>
      </c>
      <c r="D17" s="258" t="s">
        <v>738</v>
      </c>
      <c r="E17" s="216"/>
      <c r="F17" s="259"/>
    </row>
    <row r="18" spans="2:6">
      <c r="B18" s="431"/>
      <c r="C18" s="95" t="s">
        <v>532</v>
      </c>
      <c r="D18" s="94">
        <v>6</v>
      </c>
      <c r="E18" s="279">
        <v>2048756223.3199999</v>
      </c>
      <c r="F18" s="95"/>
    </row>
    <row r="19" spans="2:6">
      <c r="B19" s="192" t="s">
        <v>533</v>
      </c>
      <c r="C19" s="137"/>
      <c r="D19" s="137"/>
      <c r="E19" s="137"/>
      <c r="F19" s="213"/>
    </row>
    <row r="20" spans="2:6">
      <c r="B20" s="430"/>
      <c r="C20" s="280" t="s">
        <v>534</v>
      </c>
      <c r="D20" s="258">
        <v>7</v>
      </c>
      <c r="E20" s="216">
        <v>-780381.88489999995</v>
      </c>
      <c r="F20" s="259"/>
    </row>
    <row r="21" spans="2:6">
      <c r="B21" s="431"/>
      <c r="C21" s="280" t="s">
        <v>535</v>
      </c>
      <c r="D21" s="258">
        <v>8</v>
      </c>
      <c r="E21" s="216">
        <v>-30976146.753899999</v>
      </c>
      <c r="F21" s="259"/>
    </row>
    <row r="22" spans="2:6" ht="14.25" hidden="1" customHeight="1">
      <c r="B22" s="431"/>
      <c r="C22" s="280" t="s">
        <v>18</v>
      </c>
      <c r="D22" s="258">
        <v>9</v>
      </c>
      <c r="E22" s="216"/>
      <c r="F22" s="259"/>
    </row>
    <row r="23" spans="2:6" ht="43.2">
      <c r="B23" s="431"/>
      <c r="C23" s="280" t="s">
        <v>536</v>
      </c>
      <c r="D23" s="258">
        <v>10</v>
      </c>
      <c r="E23" s="216">
        <v>-13152193.1954</v>
      </c>
      <c r="F23" s="259"/>
    </row>
    <row r="24" spans="2:6" ht="28.8">
      <c r="B24" s="431"/>
      <c r="C24" s="280" t="s">
        <v>537</v>
      </c>
      <c r="D24" s="258">
        <v>11</v>
      </c>
      <c r="E24" s="216"/>
      <c r="F24" s="259"/>
    </row>
    <row r="25" spans="2:6">
      <c r="B25" s="431"/>
      <c r="C25" s="280" t="s">
        <v>538</v>
      </c>
      <c r="D25" s="258">
        <v>12</v>
      </c>
      <c r="E25" s="216">
        <v>-20160189.559999999</v>
      </c>
      <c r="F25" s="259"/>
    </row>
    <row r="26" spans="2:6">
      <c r="B26" s="431"/>
      <c r="C26" s="280" t="s">
        <v>539</v>
      </c>
      <c r="D26" s="258">
        <v>13</v>
      </c>
      <c r="E26" s="216"/>
      <c r="F26" s="259"/>
    </row>
    <row r="27" spans="2:6" ht="28.95" customHeight="1">
      <c r="B27" s="431"/>
      <c r="C27" s="280" t="s">
        <v>540</v>
      </c>
      <c r="D27" s="258">
        <v>14</v>
      </c>
      <c r="E27" s="216">
        <v>-6827272.7000000002</v>
      </c>
      <c r="F27" s="259"/>
    </row>
    <row r="28" spans="2:6">
      <c r="B28" s="431"/>
      <c r="C28" s="280" t="s">
        <v>541</v>
      </c>
      <c r="D28" s="258">
        <v>15</v>
      </c>
      <c r="E28" s="216"/>
      <c r="F28" s="259"/>
    </row>
    <row r="29" spans="2:6" ht="28.8">
      <c r="B29" s="431"/>
      <c r="C29" s="280" t="s">
        <v>542</v>
      </c>
      <c r="D29" s="258">
        <v>16</v>
      </c>
      <c r="E29" s="216"/>
      <c r="F29" s="259"/>
    </row>
    <row r="30" spans="2:6" ht="43.2">
      <c r="B30" s="431"/>
      <c r="C30" s="280" t="s">
        <v>543</v>
      </c>
      <c r="D30" s="258">
        <v>17</v>
      </c>
      <c r="E30" s="216"/>
      <c r="F30" s="259"/>
    </row>
    <row r="31" spans="2:6" ht="53.55" customHeight="1">
      <c r="B31" s="431"/>
      <c r="C31" s="280" t="s">
        <v>544</v>
      </c>
      <c r="D31" s="258">
        <v>18</v>
      </c>
      <c r="E31" s="216"/>
      <c r="F31" s="259"/>
    </row>
    <row r="32" spans="2:6" ht="43.2">
      <c r="B32" s="431"/>
      <c r="C32" s="280" t="s">
        <v>545</v>
      </c>
      <c r="D32" s="258">
        <v>19</v>
      </c>
      <c r="E32" s="216"/>
      <c r="F32" s="259"/>
    </row>
    <row r="33" spans="2:7" ht="14.25" hidden="1" customHeight="1">
      <c r="B33" s="431"/>
      <c r="C33" s="280" t="s">
        <v>18</v>
      </c>
      <c r="D33" s="258">
        <v>20</v>
      </c>
      <c r="E33" s="216"/>
      <c r="F33" s="259"/>
    </row>
    <row r="34" spans="2:7" ht="28.8">
      <c r="B34" s="431"/>
      <c r="C34" s="280" t="s">
        <v>546</v>
      </c>
      <c r="D34" s="258" t="s">
        <v>739</v>
      </c>
      <c r="E34" s="216">
        <v>-2230343.12</v>
      </c>
      <c r="F34" s="259"/>
    </row>
    <row r="35" spans="2:7">
      <c r="B35" s="431"/>
      <c r="C35" s="280" t="s">
        <v>547</v>
      </c>
      <c r="D35" s="258" t="s">
        <v>740</v>
      </c>
      <c r="E35" s="216"/>
      <c r="F35" s="259"/>
    </row>
    <row r="36" spans="2:7">
      <c r="B36" s="431"/>
      <c r="C36" s="281" t="s">
        <v>548</v>
      </c>
      <c r="D36" s="258" t="s">
        <v>741</v>
      </c>
      <c r="E36" s="216">
        <v>-2230343.12</v>
      </c>
      <c r="F36" s="259"/>
    </row>
    <row r="37" spans="2:7">
      <c r="B37" s="431"/>
      <c r="C37" s="280" t="s">
        <v>549</v>
      </c>
      <c r="D37" s="258" t="s">
        <v>742</v>
      </c>
      <c r="E37" s="216"/>
      <c r="F37" s="259"/>
    </row>
    <row r="38" spans="2:7" ht="43.95" customHeight="1">
      <c r="B38" s="431"/>
      <c r="C38" s="280" t="s">
        <v>550</v>
      </c>
      <c r="D38" s="258">
        <v>21</v>
      </c>
      <c r="E38" s="216"/>
      <c r="F38" s="259"/>
    </row>
    <row r="39" spans="2:7">
      <c r="B39" s="431"/>
      <c r="C39" s="280" t="s">
        <v>551</v>
      </c>
      <c r="D39" s="258">
        <v>22</v>
      </c>
      <c r="E39" s="216"/>
      <c r="F39" s="259"/>
    </row>
    <row r="40" spans="2:7" ht="43.2" customHeight="1">
      <c r="B40" s="431"/>
      <c r="C40" s="280" t="s">
        <v>552</v>
      </c>
      <c r="D40" s="258">
        <v>23</v>
      </c>
      <c r="E40" s="216"/>
      <c r="F40" s="259"/>
    </row>
    <row r="41" spans="2:7" ht="14.25" hidden="1" customHeight="1">
      <c r="B41" s="431"/>
      <c r="C41" s="280" t="s">
        <v>18</v>
      </c>
      <c r="D41" s="258">
        <v>24</v>
      </c>
      <c r="E41" s="216"/>
      <c r="F41" s="259"/>
    </row>
    <row r="42" spans="2:7">
      <c r="B42" s="431"/>
      <c r="C42" s="280" t="s">
        <v>553</v>
      </c>
      <c r="D42" s="258">
        <v>25</v>
      </c>
      <c r="E42" s="216"/>
      <c r="F42" s="259"/>
    </row>
    <row r="43" spans="2:7">
      <c r="B43" s="431"/>
      <c r="C43" s="280" t="s">
        <v>554</v>
      </c>
      <c r="D43" s="258" t="s">
        <v>743</v>
      </c>
      <c r="E43" s="216"/>
      <c r="F43" s="259"/>
    </row>
    <row r="44" spans="2:7" ht="43.2">
      <c r="B44" s="431"/>
      <c r="C44" s="280" t="s">
        <v>555</v>
      </c>
      <c r="D44" s="258" t="s">
        <v>744</v>
      </c>
      <c r="E44" s="216"/>
      <c r="F44" s="259"/>
    </row>
    <row r="45" spans="2:7" ht="14.25" hidden="1" customHeight="1">
      <c r="B45" s="431"/>
      <c r="C45" s="280" t="s">
        <v>18</v>
      </c>
      <c r="D45" s="258">
        <v>26</v>
      </c>
      <c r="E45" s="216"/>
      <c r="F45" s="259"/>
    </row>
    <row r="46" spans="2:7">
      <c r="B46" s="431"/>
      <c r="C46" s="280" t="s">
        <v>623</v>
      </c>
      <c r="D46" s="258">
        <v>27</v>
      </c>
      <c r="E46" s="216"/>
      <c r="F46" s="259"/>
      <c r="G46" s="33"/>
    </row>
    <row r="47" spans="2:7">
      <c r="B47" s="431"/>
      <c r="C47" s="280" t="s">
        <v>1417</v>
      </c>
      <c r="D47" s="258" t="s">
        <v>556</v>
      </c>
      <c r="E47" s="216">
        <v>-56636452.829999998</v>
      </c>
      <c r="F47" s="259"/>
      <c r="G47" s="33"/>
    </row>
    <row r="48" spans="2:7">
      <c r="B48" s="431"/>
      <c r="C48" s="96" t="s">
        <v>557</v>
      </c>
      <c r="D48" s="258">
        <v>28</v>
      </c>
      <c r="E48" s="282">
        <v>-130762980.0442</v>
      </c>
      <c r="F48" s="282"/>
    </row>
    <row r="49" spans="2:6">
      <c r="B49" s="431"/>
      <c r="C49" s="96" t="s">
        <v>558</v>
      </c>
      <c r="D49" s="258">
        <v>29</v>
      </c>
      <c r="E49" s="282">
        <v>1917993243.2758</v>
      </c>
      <c r="F49" s="282"/>
    </row>
    <row r="50" spans="2:6">
      <c r="B50" s="192" t="s">
        <v>559</v>
      </c>
      <c r="C50" s="137"/>
      <c r="D50" s="137"/>
      <c r="E50" s="137"/>
      <c r="F50" s="213"/>
    </row>
    <row r="51" spans="2:6">
      <c r="B51" s="430"/>
      <c r="C51" s="280" t="s">
        <v>524</v>
      </c>
      <c r="D51" s="258">
        <v>30</v>
      </c>
      <c r="E51" s="216">
        <v>244504494.38</v>
      </c>
      <c r="F51" s="283"/>
    </row>
    <row r="52" spans="2:6">
      <c r="B52" s="431"/>
      <c r="C52" s="280" t="s">
        <v>560</v>
      </c>
      <c r="D52" s="258">
        <v>31</v>
      </c>
      <c r="E52" s="216"/>
      <c r="F52" s="259"/>
    </row>
    <row r="53" spans="2:6">
      <c r="B53" s="431"/>
      <c r="C53" s="280" t="s">
        <v>561</v>
      </c>
      <c r="D53" s="258">
        <v>32</v>
      </c>
      <c r="E53" s="216"/>
      <c r="F53" s="259"/>
    </row>
    <row r="54" spans="2:6" ht="28.8">
      <c r="B54" s="431"/>
      <c r="C54" s="280" t="s">
        <v>562</v>
      </c>
      <c r="D54" s="258">
        <v>33</v>
      </c>
      <c r="E54" s="216"/>
      <c r="F54" s="259"/>
    </row>
    <row r="55" spans="2:6" s="6" customFormat="1" ht="14.55" customHeight="1">
      <c r="B55" s="431"/>
      <c r="C55" s="280" t="s">
        <v>563</v>
      </c>
      <c r="D55" s="258" t="s">
        <v>745</v>
      </c>
      <c r="E55" s="216"/>
      <c r="F55" s="259"/>
    </row>
    <row r="56" spans="2:6" s="6" customFormat="1" ht="14.55" customHeight="1">
      <c r="B56" s="431"/>
      <c r="C56" s="280" t="s">
        <v>564</v>
      </c>
      <c r="D56" s="258" t="s">
        <v>746</v>
      </c>
      <c r="E56" s="216"/>
      <c r="F56" s="259"/>
    </row>
    <row r="57" spans="2:6" ht="28.8">
      <c r="B57" s="431"/>
      <c r="C57" s="280" t="s">
        <v>565</v>
      </c>
      <c r="D57" s="258">
        <v>34</v>
      </c>
      <c r="E57" s="216"/>
      <c r="F57" s="259"/>
    </row>
    <row r="58" spans="2:6">
      <c r="B58" s="431"/>
      <c r="C58" s="280" t="s">
        <v>566</v>
      </c>
      <c r="D58" s="258">
        <v>35</v>
      </c>
      <c r="E58" s="216"/>
      <c r="F58" s="259"/>
    </row>
    <row r="59" spans="2:6">
      <c r="B59" s="431"/>
      <c r="C59" s="96" t="s">
        <v>567</v>
      </c>
      <c r="D59" s="94">
        <v>36</v>
      </c>
      <c r="E59" s="282">
        <v>244504494.38</v>
      </c>
      <c r="F59" s="282"/>
    </row>
    <row r="60" spans="2:6">
      <c r="B60" s="192" t="s">
        <v>568</v>
      </c>
      <c r="C60" s="137"/>
      <c r="D60" s="137"/>
      <c r="E60" s="137"/>
      <c r="F60" s="213"/>
    </row>
    <row r="61" spans="2:6" ht="28.8">
      <c r="B61" s="430"/>
      <c r="C61" s="280" t="s">
        <v>569</v>
      </c>
      <c r="D61" s="258">
        <v>37</v>
      </c>
      <c r="E61" s="216"/>
      <c r="F61" s="259"/>
    </row>
    <row r="62" spans="2:6" ht="43.2">
      <c r="B62" s="431"/>
      <c r="C62" s="280" t="s">
        <v>570</v>
      </c>
      <c r="D62" s="258">
        <v>38</v>
      </c>
      <c r="E62" s="216"/>
      <c r="F62" s="259"/>
    </row>
    <row r="63" spans="2:6" ht="43.2">
      <c r="B63" s="431"/>
      <c r="C63" s="280" t="s">
        <v>571</v>
      </c>
      <c r="D63" s="258">
        <v>39</v>
      </c>
      <c r="E63" s="216"/>
      <c r="F63" s="259"/>
    </row>
    <row r="64" spans="2:6" ht="43.2">
      <c r="B64" s="431"/>
      <c r="C64" s="280" t="s">
        <v>572</v>
      </c>
      <c r="D64" s="258">
        <v>40</v>
      </c>
      <c r="E64" s="216"/>
      <c r="F64" s="259"/>
    </row>
    <row r="65" spans="1:7" ht="14.25" hidden="1" customHeight="1">
      <c r="B65" s="431"/>
      <c r="C65" s="280" t="s">
        <v>18</v>
      </c>
      <c r="D65" s="258">
        <v>41</v>
      </c>
      <c r="E65" s="216"/>
      <c r="F65" s="259"/>
    </row>
    <row r="66" spans="1:7">
      <c r="B66" s="431"/>
      <c r="C66" s="280" t="s">
        <v>624</v>
      </c>
      <c r="D66" s="258">
        <v>42</v>
      </c>
      <c r="E66" s="216"/>
      <c r="F66" s="259"/>
    </row>
    <row r="67" spans="1:7">
      <c r="B67" s="431"/>
      <c r="C67" s="280" t="s">
        <v>573</v>
      </c>
      <c r="D67" s="258" t="s">
        <v>704</v>
      </c>
      <c r="E67" s="216"/>
      <c r="F67" s="259"/>
    </row>
    <row r="68" spans="1:7">
      <c r="B68" s="431"/>
      <c r="C68" s="96" t="s">
        <v>574</v>
      </c>
      <c r="D68" s="94">
        <v>43</v>
      </c>
      <c r="E68" s="282"/>
      <c r="F68" s="282"/>
    </row>
    <row r="69" spans="1:7">
      <c r="B69" s="431"/>
      <c r="C69" s="96" t="s">
        <v>575</v>
      </c>
      <c r="D69" s="94">
        <v>44</v>
      </c>
      <c r="E69" s="282">
        <v>244504494.38</v>
      </c>
      <c r="F69" s="282"/>
    </row>
    <row r="70" spans="1:7">
      <c r="B70" s="431"/>
      <c r="C70" s="96" t="s">
        <v>576</v>
      </c>
      <c r="D70" s="94">
        <v>45</v>
      </c>
      <c r="E70" s="282">
        <v>2162497737.6557999</v>
      </c>
      <c r="F70" s="282"/>
      <c r="G70" s="181" t="str">
        <f>IF(AND(E70&lt;&gt;0,ABS(E70-E49-E69) &gt; 1000),"amount should be equal to the sum of line 29 and 44","")</f>
        <v/>
      </c>
    </row>
    <row r="71" spans="1:7">
      <c r="B71" s="192" t="s">
        <v>577</v>
      </c>
      <c r="C71" s="137"/>
      <c r="D71" s="137"/>
      <c r="E71" s="137"/>
      <c r="F71" s="213"/>
    </row>
    <row r="72" spans="1:7">
      <c r="B72" s="430"/>
      <c r="C72" s="280" t="s">
        <v>578</v>
      </c>
      <c r="D72" s="258">
        <v>46</v>
      </c>
      <c r="E72" s="216">
        <v>200803562.56569999</v>
      </c>
      <c r="F72" s="259"/>
    </row>
    <row r="73" spans="1:7" ht="28.8">
      <c r="B73" s="431"/>
      <c r="C73" s="280" t="s">
        <v>579</v>
      </c>
      <c r="D73" s="258">
        <v>47</v>
      </c>
      <c r="E73" s="216"/>
      <c r="F73" s="259"/>
    </row>
    <row r="74" spans="1:7" s="6" customFormat="1">
      <c r="A74" s="8"/>
      <c r="B74" s="431"/>
      <c r="C74" s="280" t="s">
        <v>580</v>
      </c>
      <c r="D74" s="258" t="s">
        <v>747</v>
      </c>
      <c r="E74" s="216"/>
      <c r="F74" s="259"/>
    </row>
    <row r="75" spans="1:7" s="6" customFormat="1">
      <c r="A75" s="8"/>
      <c r="B75" s="431"/>
      <c r="C75" s="280" t="s">
        <v>581</v>
      </c>
      <c r="D75" s="258" t="s">
        <v>748</v>
      </c>
      <c r="E75" s="216"/>
      <c r="F75" s="259"/>
    </row>
    <row r="76" spans="1:7" ht="43.2">
      <c r="B76" s="431"/>
      <c r="C76" s="280" t="s">
        <v>582</v>
      </c>
      <c r="D76" s="258">
        <v>48</v>
      </c>
      <c r="E76" s="216"/>
      <c r="F76" s="259"/>
    </row>
    <row r="77" spans="1:7">
      <c r="B77" s="431"/>
      <c r="C77" s="280" t="s">
        <v>583</v>
      </c>
      <c r="D77" s="258">
        <v>49</v>
      </c>
      <c r="E77" s="216"/>
      <c r="F77" s="259"/>
    </row>
    <row r="78" spans="1:7">
      <c r="B78" s="431"/>
      <c r="C78" s="280" t="s">
        <v>584</v>
      </c>
      <c r="D78" s="258">
        <v>50</v>
      </c>
      <c r="E78" s="216"/>
      <c r="F78" s="259"/>
    </row>
    <row r="79" spans="1:7">
      <c r="B79" s="431"/>
      <c r="C79" s="96" t="s">
        <v>585</v>
      </c>
      <c r="D79" s="94">
        <v>51</v>
      </c>
      <c r="E79" s="282">
        <v>200803562.56569999</v>
      </c>
      <c r="F79" s="282"/>
    </row>
    <row r="80" spans="1:7">
      <c r="B80" s="192" t="s">
        <v>586</v>
      </c>
      <c r="C80" s="137"/>
      <c r="D80" s="137"/>
      <c r="E80" s="137"/>
      <c r="F80" s="213"/>
    </row>
    <row r="81" spans="2:7" ht="28.8">
      <c r="B81" s="430"/>
      <c r="C81" s="280" t="s">
        <v>587</v>
      </c>
      <c r="D81" s="258">
        <v>52</v>
      </c>
      <c r="E81" s="216"/>
      <c r="F81" s="259"/>
    </row>
    <row r="82" spans="2:7" ht="57.6" customHeight="1">
      <c r="B82" s="431"/>
      <c r="C82" s="280" t="s">
        <v>588</v>
      </c>
      <c r="D82" s="258">
        <v>53</v>
      </c>
      <c r="E82" s="216"/>
      <c r="F82" s="259"/>
    </row>
    <row r="83" spans="2:7" ht="57.6" customHeight="1">
      <c r="B83" s="431"/>
      <c r="C83" s="280" t="s">
        <v>589</v>
      </c>
      <c r="D83" s="258">
        <v>54</v>
      </c>
      <c r="E83" s="216"/>
      <c r="F83" s="259"/>
    </row>
    <row r="84" spans="2:7" ht="14.25" hidden="1" customHeight="1">
      <c r="B84" s="431"/>
      <c r="C84" s="280" t="s">
        <v>18</v>
      </c>
      <c r="D84" s="258" t="s">
        <v>590</v>
      </c>
      <c r="E84" s="216"/>
      <c r="F84" s="259"/>
    </row>
    <row r="85" spans="2:7" ht="43.2">
      <c r="B85" s="431"/>
      <c r="C85" s="280" t="s">
        <v>591</v>
      </c>
      <c r="D85" s="258">
        <v>55</v>
      </c>
      <c r="E85" s="216"/>
      <c r="F85" s="259"/>
    </row>
    <row r="86" spans="2:7" ht="14.25" hidden="1" customHeight="1">
      <c r="B86" s="431"/>
      <c r="C86" s="280" t="s">
        <v>18</v>
      </c>
      <c r="D86" s="258">
        <v>56</v>
      </c>
      <c r="E86" s="216"/>
      <c r="F86" s="259"/>
    </row>
    <row r="87" spans="2:7" ht="28.8">
      <c r="B87" s="431"/>
      <c r="C87" s="281" t="s">
        <v>592</v>
      </c>
      <c r="D87" s="258" t="s">
        <v>1420</v>
      </c>
      <c r="E87" s="216"/>
      <c r="F87" s="259"/>
    </row>
    <row r="88" spans="2:7">
      <c r="B88" s="431"/>
      <c r="C88" s="281" t="s">
        <v>593</v>
      </c>
      <c r="D88" s="258" t="s">
        <v>749</v>
      </c>
      <c r="E88" s="216"/>
      <c r="F88" s="259"/>
    </row>
    <row r="89" spans="2:7">
      <c r="B89" s="431"/>
      <c r="C89" s="97" t="s">
        <v>594</v>
      </c>
      <c r="D89" s="94">
        <v>57</v>
      </c>
      <c r="E89" s="282"/>
      <c r="F89" s="282"/>
    </row>
    <row r="90" spans="2:7">
      <c r="B90" s="431"/>
      <c r="C90" s="97" t="s">
        <v>595</v>
      </c>
      <c r="D90" s="94">
        <v>58</v>
      </c>
      <c r="E90" s="282">
        <v>200803562.56569999</v>
      </c>
      <c r="F90" s="282"/>
    </row>
    <row r="91" spans="2:7">
      <c r="B91" s="431"/>
      <c r="C91" s="97" t="s">
        <v>596</v>
      </c>
      <c r="D91" s="94">
        <v>59</v>
      </c>
      <c r="E91" s="282">
        <v>2363301300.2214999</v>
      </c>
      <c r="F91" s="282"/>
      <c r="G91" s="181" t="str">
        <f>IF(AND(E91&lt;&gt;0,ABS(E91-E70-E90) &gt; 1000),"amount should be equal to the sum of line 45 and 58","")</f>
        <v/>
      </c>
    </row>
    <row r="92" spans="2:7">
      <c r="B92" s="432"/>
      <c r="C92" s="97" t="s">
        <v>597</v>
      </c>
      <c r="D92" s="94">
        <v>60</v>
      </c>
      <c r="E92" s="282">
        <v>8248917092.1955996</v>
      </c>
      <c r="F92" s="282"/>
    </row>
    <row r="93" spans="2:7">
      <c r="B93" s="284" t="s">
        <v>1402</v>
      </c>
      <c r="C93" s="285"/>
      <c r="D93" s="193"/>
      <c r="E93" s="285"/>
      <c r="F93" s="214"/>
    </row>
    <row r="94" spans="2:7">
      <c r="B94" s="430"/>
      <c r="C94" s="280" t="s">
        <v>598</v>
      </c>
      <c r="D94" s="258">
        <v>61</v>
      </c>
      <c r="E94" s="251">
        <v>0.23250000000000001</v>
      </c>
      <c r="F94" s="259"/>
    </row>
    <row r="95" spans="2:7">
      <c r="B95" s="431"/>
      <c r="C95" s="280" t="s">
        <v>599</v>
      </c>
      <c r="D95" s="258">
        <v>62</v>
      </c>
      <c r="E95" s="251">
        <v>0.26219999999999999</v>
      </c>
      <c r="F95" s="259"/>
    </row>
    <row r="96" spans="2:7">
      <c r="B96" s="431"/>
      <c r="C96" s="280" t="s">
        <v>600</v>
      </c>
      <c r="D96" s="258">
        <v>63</v>
      </c>
      <c r="E96" s="251">
        <v>0.28649999999999998</v>
      </c>
      <c r="F96" s="259"/>
    </row>
    <row r="97" spans="2:6" ht="57.6">
      <c r="B97" s="431"/>
      <c r="C97" s="280" t="s">
        <v>601</v>
      </c>
      <c r="D97" s="258">
        <v>64</v>
      </c>
      <c r="E97" s="251">
        <v>0.12670000000000001</v>
      </c>
      <c r="F97" s="259"/>
    </row>
    <row r="98" spans="2:6">
      <c r="B98" s="431"/>
      <c r="C98" s="286" t="s">
        <v>602</v>
      </c>
      <c r="D98" s="258">
        <v>65</v>
      </c>
      <c r="E98" s="251">
        <v>2.5000000000000001E-2</v>
      </c>
      <c r="F98" s="259"/>
    </row>
    <row r="99" spans="2:6">
      <c r="B99" s="431"/>
      <c r="C99" s="286" t="s">
        <v>603</v>
      </c>
      <c r="D99" s="258">
        <v>66</v>
      </c>
      <c r="E99" s="251">
        <v>1E-4</v>
      </c>
      <c r="F99" s="259"/>
    </row>
    <row r="100" spans="2:6">
      <c r="B100" s="431"/>
      <c r="C100" s="286" t="s">
        <v>604</v>
      </c>
      <c r="D100" s="258">
        <v>67</v>
      </c>
      <c r="E100" s="251">
        <v>3.1300000000000001E-2</v>
      </c>
      <c r="F100" s="259"/>
    </row>
    <row r="101" spans="2:6" ht="28.8">
      <c r="B101" s="431"/>
      <c r="C101" s="286" t="s">
        <v>605</v>
      </c>
      <c r="D101" s="258" t="s">
        <v>750</v>
      </c>
      <c r="E101" s="251">
        <v>7.4999999999999997E-3</v>
      </c>
      <c r="F101" s="259"/>
    </row>
    <row r="102" spans="2:6" ht="28.8">
      <c r="B102" s="431"/>
      <c r="C102" s="286" t="s">
        <v>1419</v>
      </c>
      <c r="D102" s="258" t="s">
        <v>1418</v>
      </c>
      <c r="E102" s="251">
        <v>1.78E-2</v>
      </c>
      <c r="F102" s="259"/>
    </row>
    <row r="103" spans="2:6">
      <c r="B103" s="431"/>
      <c r="C103" s="96" t="s">
        <v>636</v>
      </c>
      <c r="D103" s="258">
        <v>68</v>
      </c>
      <c r="E103" s="287">
        <v>0.16969999999999999</v>
      </c>
      <c r="F103" s="287"/>
    </row>
    <row r="104" spans="2:6">
      <c r="B104" s="192" t="s">
        <v>606</v>
      </c>
      <c r="C104" s="137"/>
      <c r="D104" s="137"/>
      <c r="E104" s="137"/>
      <c r="F104" s="213"/>
    </row>
    <row r="105" spans="2:6" ht="14.55" customHeight="1">
      <c r="B105" s="430"/>
      <c r="C105" s="436" t="s">
        <v>625</v>
      </c>
      <c r="D105" s="433">
        <v>72</v>
      </c>
      <c r="E105" s="437"/>
      <c r="F105" s="440"/>
    </row>
    <row r="106" spans="2:6">
      <c r="B106" s="431"/>
      <c r="C106" s="436"/>
      <c r="D106" s="434"/>
      <c r="E106" s="438"/>
      <c r="F106" s="440"/>
    </row>
    <row r="107" spans="2:6">
      <c r="B107" s="431"/>
      <c r="C107" s="436"/>
      <c r="D107" s="435"/>
      <c r="E107" s="439"/>
      <c r="F107" s="440"/>
    </row>
    <row r="108" spans="2:6" ht="43.2">
      <c r="B108" s="431"/>
      <c r="C108" s="280" t="s">
        <v>607</v>
      </c>
      <c r="D108" s="258">
        <v>73</v>
      </c>
      <c r="E108" s="216"/>
      <c r="F108" s="259"/>
    </row>
    <row r="109" spans="2:6" ht="14.25" hidden="1" customHeight="1">
      <c r="B109" s="431"/>
      <c r="C109" s="280" t="s">
        <v>18</v>
      </c>
      <c r="D109" s="258">
        <v>74</v>
      </c>
      <c r="E109" s="216"/>
      <c r="F109" s="259"/>
    </row>
    <row r="110" spans="2:6" ht="28.8">
      <c r="B110" s="431"/>
      <c r="C110" s="280" t="s">
        <v>626</v>
      </c>
      <c r="D110" s="258">
        <v>75</v>
      </c>
      <c r="E110" s="216">
        <v>6918160.1600000001</v>
      </c>
      <c r="F110" s="259"/>
    </row>
    <row r="111" spans="2:6">
      <c r="B111" s="192" t="s">
        <v>608</v>
      </c>
      <c r="C111" s="137"/>
      <c r="D111" s="137"/>
      <c r="E111" s="137"/>
      <c r="F111" s="213"/>
    </row>
    <row r="112" spans="2:6" ht="28.8">
      <c r="B112" s="430"/>
      <c r="C112" s="280" t="s">
        <v>609</v>
      </c>
      <c r="D112" s="258">
        <v>76</v>
      </c>
      <c r="E112" s="216"/>
      <c r="F112" s="259"/>
    </row>
    <row r="113" spans="2:6">
      <c r="B113" s="431"/>
      <c r="C113" s="280" t="s">
        <v>610</v>
      </c>
      <c r="D113" s="258">
        <v>77</v>
      </c>
      <c r="E113" s="216">
        <v>29842927.559799999</v>
      </c>
      <c r="F113" s="259"/>
    </row>
    <row r="114" spans="2:6" ht="28.8">
      <c r="B114" s="431"/>
      <c r="C114" s="280" t="s">
        <v>611</v>
      </c>
      <c r="D114" s="258">
        <v>78</v>
      </c>
      <c r="E114" s="216"/>
      <c r="F114" s="259"/>
    </row>
    <row r="115" spans="2:6">
      <c r="B115" s="431"/>
      <c r="C115" s="280" t="s">
        <v>612</v>
      </c>
      <c r="D115" s="258">
        <v>79</v>
      </c>
      <c r="E115" s="216">
        <v>25453593.932700001</v>
      </c>
      <c r="F115" s="259"/>
    </row>
    <row r="116" spans="2:6">
      <c r="B116" s="194" t="s">
        <v>613</v>
      </c>
      <c r="C116" s="195"/>
      <c r="D116" s="195"/>
      <c r="E116" s="195"/>
      <c r="F116" s="215"/>
    </row>
    <row r="117" spans="2:6">
      <c r="B117" s="430"/>
      <c r="C117" s="280" t="s">
        <v>614</v>
      </c>
      <c r="D117" s="258">
        <v>80</v>
      </c>
      <c r="E117" s="216"/>
      <c r="F117" s="259"/>
    </row>
    <row r="118" spans="2:6" ht="14.55" customHeight="1">
      <c r="B118" s="431"/>
      <c r="C118" s="280" t="s">
        <v>615</v>
      </c>
      <c r="D118" s="258">
        <v>81</v>
      </c>
      <c r="E118" s="216"/>
      <c r="F118" s="259"/>
    </row>
    <row r="119" spans="2:6">
      <c r="B119" s="431"/>
      <c r="C119" s="280" t="s">
        <v>616</v>
      </c>
      <c r="D119" s="258">
        <v>82</v>
      </c>
      <c r="E119" s="216"/>
      <c r="F119" s="259"/>
    </row>
    <row r="120" spans="2:6">
      <c r="B120" s="431"/>
      <c r="C120" s="280" t="s">
        <v>617</v>
      </c>
      <c r="D120" s="258">
        <v>83</v>
      </c>
      <c r="E120" s="216"/>
      <c r="F120" s="288"/>
    </row>
    <row r="121" spans="2:6">
      <c r="B121" s="431"/>
      <c r="C121" s="280" t="s">
        <v>618</v>
      </c>
      <c r="D121" s="258">
        <v>84</v>
      </c>
      <c r="E121" s="216"/>
      <c r="F121" s="259"/>
    </row>
    <row r="122" spans="2:6">
      <c r="B122" s="431"/>
      <c r="C122" s="280" t="s">
        <v>619</v>
      </c>
      <c r="D122" s="258">
        <v>85</v>
      </c>
      <c r="E122" s="216"/>
      <c r="F122" s="259"/>
    </row>
    <row r="123" spans="2:6">
      <c r="B123" s="38"/>
    </row>
    <row r="124" spans="2:6">
      <c r="B124" s="38"/>
    </row>
    <row r="125" spans="2:6">
      <c r="B125" s="38"/>
    </row>
    <row r="126" spans="2:6">
      <c r="B126" s="38"/>
    </row>
    <row r="127" spans="2:6">
      <c r="B127" s="38"/>
    </row>
    <row r="128" spans="2:6">
      <c r="B128" s="38"/>
    </row>
  </sheetData>
  <mergeCells count="15">
    <mergeCell ref="B2:F2"/>
    <mergeCell ref="B117:B122"/>
    <mergeCell ref="B81:B92"/>
    <mergeCell ref="B94:B103"/>
    <mergeCell ref="B105:B110"/>
    <mergeCell ref="B112:B115"/>
    <mergeCell ref="D105:D107"/>
    <mergeCell ref="C105:C107"/>
    <mergeCell ref="E105:E107"/>
    <mergeCell ref="F105:F107"/>
    <mergeCell ref="B8:B18"/>
    <mergeCell ref="B20:B49"/>
    <mergeCell ref="B51:B59"/>
    <mergeCell ref="B61:B70"/>
    <mergeCell ref="B72:B79"/>
  </mergeCell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&amp;C&amp;"Calibri"&amp;11&amp;K000000&amp;P_x000D_&amp;1#&amp;"Calibri"&amp;10&amp;K000000 Internal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S74"/>
  <sheetViews>
    <sheetView showGridLines="0" showRowColHeaders="0" zoomScale="80" zoomScaleNormal="80" zoomScalePageLayoutView="90" workbookViewId="0">
      <pane xSplit="3" ySplit="5" topLeftCell="D6" activePane="bottomRight" state="frozen"/>
      <selection activeCell="B2" sqref="B2:I2"/>
      <selection pane="topRight" activeCell="B2" sqref="B2:I2"/>
      <selection pane="bottomLeft" activeCell="B2" sqref="B2:I2"/>
      <selection pane="bottomRight" activeCell="C5" sqref="C5"/>
    </sheetView>
  </sheetViews>
  <sheetFormatPr defaultColWidth="9" defaultRowHeight="14.4"/>
  <cols>
    <col min="1" max="1" width="2.5546875" style="36" customWidth="1"/>
    <col min="2" max="2" width="103.77734375" style="36" customWidth="1"/>
    <col min="3" max="3" width="7.5546875" style="36" customWidth="1"/>
    <col min="4" max="4" width="37.21875" style="36" customWidth="1"/>
    <col min="5" max="5" width="28.5546875" style="36" customWidth="1"/>
    <col min="6" max="16384" width="9" style="36"/>
  </cols>
  <sheetData>
    <row r="1" spans="2:19" ht="10.199999999999999" customHeight="1">
      <c r="C1" s="37"/>
    </row>
    <row r="2" spans="2:19" ht="28.05" customHeight="1">
      <c r="B2" s="441" t="s">
        <v>675</v>
      </c>
      <c r="C2" s="442"/>
      <c r="D2" s="442"/>
      <c r="E2" s="442"/>
      <c r="F2" s="325"/>
      <c r="G2" s="325"/>
      <c r="H2" s="325"/>
      <c r="I2" s="325"/>
    </row>
    <row r="3" spans="2:19" ht="14.55" customHeight="1">
      <c r="B3" s="168"/>
      <c r="C3" s="43"/>
      <c r="D3" s="43"/>
      <c r="E3" s="43"/>
      <c r="F3" s="34"/>
      <c r="G3" s="34"/>
      <c r="H3" s="34"/>
      <c r="I3" s="34"/>
      <c r="J3" s="34"/>
      <c r="K3" s="34"/>
      <c r="L3" s="34"/>
      <c r="M3" s="34"/>
      <c r="N3" s="34"/>
      <c r="O3" s="34"/>
      <c r="P3" s="34"/>
      <c r="Q3" s="34"/>
      <c r="R3" s="34"/>
      <c r="S3" s="34"/>
    </row>
    <row r="4" spans="2:19">
      <c r="C4" s="43"/>
      <c r="D4" s="101" t="s">
        <v>621</v>
      </c>
      <c r="E4" s="101" t="s">
        <v>620</v>
      </c>
      <c r="F4" s="34"/>
    </row>
    <row r="5" spans="2:19">
      <c r="C5" s="58" t="s">
        <v>0</v>
      </c>
      <c r="D5" s="58" t="s">
        <v>5</v>
      </c>
      <c r="E5" s="58" t="s">
        <v>6</v>
      </c>
      <c r="F5" s="34"/>
    </row>
    <row r="6" spans="2:19">
      <c r="B6" s="443" t="s">
        <v>765</v>
      </c>
      <c r="C6" s="444"/>
      <c r="D6" s="444"/>
      <c r="E6" s="444"/>
      <c r="F6" s="34"/>
    </row>
    <row r="7" spans="2:19">
      <c r="B7" s="265" t="s">
        <v>1297</v>
      </c>
      <c r="C7" s="142" t="s">
        <v>1281</v>
      </c>
      <c r="D7" s="205">
        <v>7331010389.04</v>
      </c>
      <c r="E7" s="3"/>
      <c r="F7" s="34"/>
    </row>
    <row r="8" spans="2:19">
      <c r="B8" s="265" t="s">
        <v>1298</v>
      </c>
      <c r="C8" s="142" t="s">
        <v>1282</v>
      </c>
      <c r="D8" s="205">
        <v>11926076.720000001</v>
      </c>
      <c r="E8" s="3"/>
      <c r="F8" s="34"/>
    </row>
    <row r="9" spans="2:19">
      <c r="B9" s="265" t="s">
        <v>1299</v>
      </c>
      <c r="C9" s="142" t="s">
        <v>1283</v>
      </c>
      <c r="D9" s="205">
        <v>6717769.4299999997</v>
      </c>
      <c r="E9" s="3"/>
      <c r="F9" s="34"/>
    </row>
    <row r="10" spans="2:19">
      <c r="B10" s="265" t="s">
        <v>1300</v>
      </c>
      <c r="C10" s="142" t="s">
        <v>1284</v>
      </c>
      <c r="E10" s="3"/>
      <c r="F10" s="34"/>
    </row>
    <row r="11" spans="2:19">
      <c r="B11" s="265" t="s">
        <v>1301</v>
      </c>
      <c r="C11" s="142" t="s">
        <v>1285</v>
      </c>
      <c r="D11" s="205">
        <v>67754071.829999998</v>
      </c>
      <c r="E11" s="3"/>
      <c r="F11" s="34"/>
    </row>
    <row r="12" spans="2:19">
      <c r="B12" s="265" t="s">
        <v>1302</v>
      </c>
      <c r="C12" s="142" t="s">
        <v>1286</v>
      </c>
      <c r="D12" s="205">
        <v>48916181439.740005</v>
      </c>
      <c r="E12" s="3"/>
      <c r="F12" s="34"/>
    </row>
    <row r="13" spans="2:19">
      <c r="B13" s="265" t="s">
        <v>1335</v>
      </c>
      <c r="C13" s="142" t="s">
        <v>1287</v>
      </c>
      <c r="D13" s="205">
        <v>48342437632.260002</v>
      </c>
      <c r="E13" s="3"/>
      <c r="F13" s="34"/>
    </row>
    <row r="14" spans="2:19">
      <c r="B14" s="265" t="s">
        <v>1336</v>
      </c>
      <c r="C14" s="142" t="s">
        <v>1390</v>
      </c>
      <c r="D14" s="205">
        <v>48532042480.859993</v>
      </c>
      <c r="E14" s="3"/>
      <c r="F14" s="34"/>
    </row>
    <row r="15" spans="2:19">
      <c r="B15" s="265" t="s">
        <v>1337</v>
      </c>
      <c r="C15" s="142" t="s">
        <v>1391</v>
      </c>
      <c r="D15" s="205">
        <v>189604837.96000001</v>
      </c>
      <c r="E15" s="3"/>
      <c r="F15" s="34"/>
    </row>
    <row r="16" spans="2:19">
      <c r="B16" s="265" t="s">
        <v>1338</v>
      </c>
      <c r="C16" s="142" t="s">
        <v>1392</v>
      </c>
      <c r="D16" s="205"/>
      <c r="E16" s="3"/>
      <c r="F16" s="34"/>
    </row>
    <row r="17" spans="2:6">
      <c r="B17" s="265" t="s">
        <v>1339</v>
      </c>
      <c r="C17" s="142" t="s">
        <v>1288</v>
      </c>
      <c r="D17" s="205">
        <v>573743807.48000002</v>
      </c>
      <c r="E17" s="3"/>
      <c r="F17" s="34"/>
    </row>
    <row r="18" spans="2:6">
      <c r="B18" s="265" t="s">
        <v>1303</v>
      </c>
      <c r="C18" s="142" t="s">
        <v>1289</v>
      </c>
      <c r="D18" s="205">
        <v>210517431.56999999</v>
      </c>
      <c r="E18" s="3"/>
      <c r="F18" s="34"/>
    </row>
    <row r="19" spans="2:6">
      <c r="B19" s="265" t="s">
        <v>1304</v>
      </c>
      <c r="C19" s="142" t="s">
        <v>1290</v>
      </c>
      <c r="D19" s="205">
        <v>-2869026345.3400002</v>
      </c>
      <c r="E19" s="3"/>
      <c r="F19" s="34"/>
    </row>
    <row r="20" spans="2:6">
      <c r="B20" s="265" t="s">
        <v>1305</v>
      </c>
      <c r="C20" s="142" t="s">
        <v>1291</v>
      </c>
      <c r="D20" s="205">
        <v>84566724.719999999</v>
      </c>
      <c r="E20" s="3"/>
      <c r="F20" s="34"/>
    </row>
    <row r="21" spans="2:6">
      <c r="B21" s="265" t="s">
        <v>1340</v>
      </c>
      <c r="C21" s="142" t="s">
        <v>1292</v>
      </c>
      <c r="D21" s="205">
        <v>47002553.289999999</v>
      </c>
      <c r="E21" s="3"/>
      <c r="F21" s="34"/>
    </row>
    <row r="22" spans="2:6">
      <c r="B22" s="265" t="s">
        <v>1341</v>
      </c>
      <c r="C22" s="142" t="s">
        <v>1393</v>
      </c>
      <c r="D22" s="205">
        <v>23642059.27</v>
      </c>
      <c r="E22" s="3"/>
      <c r="F22" s="34"/>
    </row>
    <row r="23" spans="2:6">
      <c r="B23" s="265" t="s">
        <v>1342</v>
      </c>
      <c r="C23" s="142" t="s">
        <v>1394</v>
      </c>
      <c r="D23" s="205">
        <v>7334087.4839000003</v>
      </c>
      <c r="E23" s="3"/>
      <c r="F23" s="34"/>
    </row>
    <row r="24" spans="2:6">
      <c r="B24" s="265" t="s">
        <v>1343</v>
      </c>
      <c r="C24" s="142" t="s">
        <v>1395</v>
      </c>
      <c r="D24" s="205">
        <v>16026406.536099996</v>
      </c>
      <c r="E24" s="3"/>
      <c r="F24" s="34"/>
    </row>
    <row r="25" spans="2:6">
      <c r="B25" s="265" t="s">
        <v>1306</v>
      </c>
      <c r="C25" s="142" t="s">
        <v>1293</v>
      </c>
      <c r="D25" s="205">
        <v>12686005.189999999</v>
      </c>
      <c r="E25" s="3"/>
      <c r="F25" s="34"/>
    </row>
    <row r="26" spans="2:6">
      <c r="B26" s="265" t="s">
        <v>1307</v>
      </c>
      <c r="C26" s="142" t="s">
        <v>1294</v>
      </c>
      <c r="D26" s="205">
        <v>46916100.219999999</v>
      </c>
      <c r="E26" s="3"/>
      <c r="F26" s="34"/>
    </row>
    <row r="27" spans="2:6">
      <c r="B27" s="265" t="s">
        <v>1344</v>
      </c>
      <c r="C27" s="142" t="s">
        <v>1396</v>
      </c>
      <c r="D27" s="205">
        <v>13152193.1954</v>
      </c>
      <c r="E27" s="3"/>
      <c r="F27" s="34"/>
    </row>
    <row r="28" spans="2:6">
      <c r="B28" s="265" t="s">
        <v>1345</v>
      </c>
      <c r="C28" s="142" t="s">
        <v>1397</v>
      </c>
      <c r="D28" s="205">
        <v>33763907.024599999</v>
      </c>
      <c r="E28" s="3"/>
      <c r="F28" s="34"/>
    </row>
    <row r="29" spans="2:6">
      <c r="B29" s="265" t="s">
        <v>110</v>
      </c>
      <c r="C29" s="142" t="s">
        <v>1295</v>
      </c>
      <c r="D29" s="205">
        <v>193192667.61000001</v>
      </c>
      <c r="E29" s="3"/>
      <c r="F29" s="34"/>
    </row>
    <row r="30" spans="2:6">
      <c r="B30" s="265" t="s">
        <v>1346</v>
      </c>
      <c r="C30" s="142" t="s">
        <v>1398</v>
      </c>
      <c r="D30" s="205"/>
      <c r="E30" s="3"/>
      <c r="F30" s="34"/>
    </row>
    <row r="31" spans="2:6">
      <c r="B31" s="265" t="s">
        <v>1347</v>
      </c>
      <c r="C31" s="142" t="s">
        <v>1399</v>
      </c>
      <c r="D31" s="205">
        <v>193192667.61000001</v>
      </c>
      <c r="E31" s="3"/>
      <c r="F31" s="34"/>
    </row>
    <row r="32" spans="2:6">
      <c r="B32" s="265" t="s">
        <v>1308</v>
      </c>
      <c r="C32" s="142" t="s">
        <v>1296</v>
      </c>
      <c r="D32" s="205"/>
      <c r="E32" s="3"/>
      <c r="F32" s="34"/>
    </row>
    <row r="33" spans="2:6">
      <c r="B33" s="174" t="s">
        <v>1309</v>
      </c>
      <c r="C33" s="240">
        <v>1999</v>
      </c>
      <c r="D33" s="238">
        <v>54059444884.020012</v>
      </c>
      <c r="E33" s="239"/>
      <c r="F33" s="34"/>
    </row>
    <row r="34" spans="2:6">
      <c r="B34" s="237"/>
      <c r="C34" s="236"/>
      <c r="D34" s="236"/>
      <c r="E34" s="236"/>
      <c r="F34" s="34"/>
    </row>
    <row r="35" spans="2:6">
      <c r="B35" s="234" t="s">
        <v>766</v>
      </c>
      <c r="C35" s="235"/>
      <c r="D35" s="235"/>
      <c r="E35" s="235"/>
      <c r="F35" s="34"/>
    </row>
    <row r="36" spans="2:6">
      <c r="B36" s="265" t="s">
        <v>1310</v>
      </c>
      <c r="C36" s="142" t="s">
        <v>1320</v>
      </c>
      <c r="D36" s="205">
        <v>33947655.810000002</v>
      </c>
      <c r="E36" s="3"/>
      <c r="F36" s="34"/>
    </row>
    <row r="37" spans="2:6">
      <c r="B37" s="265" t="s">
        <v>1311</v>
      </c>
      <c r="C37" s="142" t="s">
        <v>1321</v>
      </c>
      <c r="D37" s="205">
        <v>292473449.19999999</v>
      </c>
      <c r="E37" s="3"/>
      <c r="F37" s="34"/>
    </row>
    <row r="38" spans="2:6">
      <c r="B38" s="265" t="s">
        <v>1312</v>
      </c>
      <c r="C38" s="142" t="s">
        <v>1322</v>
      </c>
      <c r="D38" s="205">
        <v>50908240973.729996</v>
      </c>
      <c r="E38" s="3"/>
      <c r="F38" s="34"/>
    </row>
    <row r="39" spans="2:6">
      <c r="B39" s="265" t="s">
        <v>1348</v>
      </c>
      <c r="C39" s="142" t="s">
        <v>1323</v>
      </c>
      <c r="D39" s="205">
        <v>1360548281.04</v>
      </c>
      <c r="E39" s="3"/>
      <c r="F39" s="34"/>
    </row>
    <row r="40" spans="2:6">
      <c r="B40" s="265" t="s">
        <v>1349</v>
      </c>
      <c r="C40" s="142" t="s">
        <v>1324</v>
      </c>
      <c r="D40" s="205">
        <v>43209429935.300003</v>
      </c>
      <c r="E40" s="3"/>
      <c r="F40" s="34"/>
    </row>
    <row r="41" spans="2:6">
      <c r="B41" s="265" t="s">
        <v>1350</v>
      </c>
      <c r="C41" s="142" t="s">
        <v>1325</v>
      </c>
      <c r="D41" s="205">
        <v>5676171928.1999998</v>
      </c>
      <c r="E41" s="3"/>
      <c r="F41" s="34"/>
    </row>
    <row r="42" spans="2:6">
      <c r="B42" s="265" t="s">
        <v>1351</v>
      </c>
      <c r="C42" s="142" t="s">
        <v>1326</v>
      </c>
      <c r="D42" s="205">
        <v>212407925.03</v>
      </c>
      <c r="E42" s="3"/>
      <c r="F42" s="34"/>
    </row>
    <row r="43" spans="2:6">
      <c r="B43" s="265" t="s">
        <v>1352</v>
      </c>
      <c r="C43" s="142" t="s">
        <v>1400</v>
      </c>
      <c r="D43" s="205">
        <v>200803562.56569999</v>
      </c>
      <c r="E43" s="3"/>
      <c r="F43" s="34"/>
    </row>
    <row r="44" spans="2:6">
      <c r="B44" s="265" t="s">
        <v>1353</v>
      </c>
      <c r="C44" s="142" t="s">
        <v>1401</v>
      </c>
      <c r="D44" s="205">
        <v>11604362.464300007</v>
      </c>
      <c r="E44" s="3"/>
      <c r="F44" s="34"/>
    </row>
    <row r="45" spans="2:6">
      <c r="B45" s="265" t="s">
        <v>1354</v>
      </c>
      <c r="C45" s="142" t="s">
        <v>1327</v>
      </c>
      <c r="D45" s="205">
        <v>449682904.16000003</v>
      </c>
      <c r="E45" s="3"/>
      <c r="F45" s="34"/>
    </row>
    <row r="46" spans="2:6">
      <c r="B46" s="265" t="s">
        <v>1313</v>
      </c>
      <c r="C46" s="142" t="s">
        <v>1328</v>
      </c>
      <c r="D46" s="205"/>
      <c r="E46" s="3"/>
      <c r="F46" s="34"/>
    </row>
    <row r="47" spans="2:6">
      <c r="B47" s="265" t="s">
        <v>1303</v>
      </c>
      <c r="C47" s="142" t="s">
        <v>1329</v>
      </c>
      <c r="D47" s="205">
        <v>14137394.539999999</v>
      </c>
      <c r="E47" s="3"/>
      <c r="F47" s="34"/>
    </row>
    <row r="48" spans="2:6">
      <c r="B48" s="265" t="s">
        <v>1304</v>
      </c>
      <c r="C48" s="142" t="s">
        <v>1330</v>
      </c>
      <c r="D48" s="205">
        <v>-57796854.539999999</v>
      </c>
      <c r="E48" s="3"/>
      <c r="F48" s="34"/>
    </row>
    <row r="49" spans="2:6">
      <c r="B49" s="265" t="s">
        <v>1314</v>
      </c>
      <c r="C49" s="142" t="s">
        <v>1331</v>
      </c>
      <c r="D49" s="205">
        <v>279989968.35000002</v>
      </c>
      <c r="E49" s="3"/>
      <c r="F49" s="34"/>
    </row>
    <row r="50" spans="2:6">
      <c r="B50" s="265" t="s">
        <v>1315</v>
      </c>
      <c r="C50" s="142" t="s">
        <v>1332</v>
      </c>
      <c r="D50" s="205">
        <v>80295282.730000004</v>
      </c>
      <c r="E50" s="3"/>
      <c r="F50" s="34"/>
    </row>
    <row r="51" spans="2:6">
      <c r="B51" s="265" t="s">
        <v>1316</v>
      </c>
      <c r="C51" s="142" t="s">
        <v>1333</v>
      </c>
      <c r="D51" s="205">
        <v>161684190.72</v>
      </c>
      <c r="E51" s="3"/>
      <c r="F51" s="34"/>
    </row>
    <row r="52" spans="2:6">
      <c r="B52" s="265" t="s">
        <v>1317</v>
      </c>
      <c r="C52" s="142" t="s">
        <v>1334</v>
      </c>
      <c r="D52" s="205"/>
      <c r="E52" s="3"/>
      <c r="F52" s="34"/>
    </row>
    <row r="53" spans="2:6">
      <c r="B53" s="174" t="s">
        <v>1355</v>
      </c>
      <c r="C53" s="240">
        <v>2999</v>
      </c>
      <c r="D53" s="238">
        <v>51712972060.540001</v>
      </c>
      <c r="E53" s="239"/>
      <c r="F53" s="34"/>
    </row>
    <row r="54" spans="2:6">
      <c r="B54" s="237"/>
      <c r="C54" s="236"/>
      <c r="D54" s="236"/>
      <c r="E54" s="236"/>
      <c r="F54" s="34"/>
    </row>
    <row r="55" spans="2:6">
      <c r="B55" s="234" t="s">
        <v>74</v>
      </c>
      <c r="C55" s="235"/>
      <c r="D55" s="235"/>
      <c r="E55" s="235"/>
      <c r="F55" s="34"/>
    </row>
    <row r="56" spans="2:6">
      <c r="B56" s="265" t="s">
        <v>1356</v>
      </c>
      <c r="C56" s="142" t="s">
        <v>1373</v>
      </c>
      <c r="D56" s="205">
        <v>911716584.39999998</v>
      </c>
      <c r="E56" s="3">
        <v>1</v>
      </c>
      <c r="F56" s="34"/>
    </row>
    <row r="57" spans="2:6">
      <c r="B57" s="265" t="s">
        <v>1357</v>
      </c>
      <c r="C57" s="142" t="s">
        <v>1374</v>
      </c>
      <c r="D57" s="205">
        <v>911716584.39999998</v>
      </c>
      <c r="E57" s="3"/>
      <c r="F57" s="34"/>
    </row>
    <row r="58" spans="2:6">
      <c r="B58" s="265" t="s">
        <v>1358</v>
      </c>
      <c r="C58" s="142" t="s">
        <v>1375</v>
      </c>
      <c r="D58" s="205"/>
      <c r="E58" s="3"/>
      <c r="F58" s="34"/>
    </row>
    <row r="59" spans="2:6">
      <c r="B59" s="265" t="s">
        <v>1359</v>
      </c>
      <c r="C59" s="142" t="s">
        <v>1376</v>
      </c>
      <c r="D59" s="205"/>
      <c r="E59" s="3"/>
      <c r="F59" s="34"/>
    </row>
    <row r="60" spans="2:6">
      <c r="B60" s="265" t="s">
        <v>1360</v>
      </c>
      <c r="C60" s="142" t="s">
        <v>1377</v>
      </c>
      <c r="D60" s="205">
        <v>244504494.38</v>
      </c>
      <c r="E60" s="3">
        <v>30</v>
      </c>
      <c r="F60" s="34"/>
    </row>
    <row r="61" spans="2:6">
      <c r="B61" s="265" t="s">
        <v>1361</v>
      </c>
      <c r="C61" s="142" t="s">
        <v>1378</v>
      </c>
      <c r="D61" s="205">
        <v>3386070.9900000007</v>
      </c>
      <c r="E61" s="3"/>
      <c r="F61" s="34"/>
    </row>
    <row r="62" spans="2:6">
      <c r="B62" s="265" t="s">
        <v>1362</v>
      </c>
      <c r="C62" s="142" t="s">
        <v>1379</v>
      </c>
      <c r="D62" s="205">
        <v>1079989.0500000007</v>
      </c>
      <c r="E62" s="3"/>
      <c r="F62" s="34"/>
    </row>
    <row r="63" spans="2:6">
      <c r="B63" s="265" t="s">
        <v>1363</v>
      </c>
      <c r="C63" s="142" t="s">
        <v>1380</v>
      </c>
      <c r="D63" s="205">
        <v>-10586773.529999999</v>
      </c>
      <c r="E63" s="3"/>
      <c r="F63" s="34"/>
    </row>
    <row r="64" spans="2:6">
      <c r="B64" s="265" t="s">
        <v>1364</v>
      </c>
      <c r="C64" s="142" t="s">
        <v>1381</v>
      </c>
      <c r="D64" s="205">
        <v>-30754.880000000001</v>
      </c>
      <c r="E64" s="3"/>
      <c r="F64" s="34"/>
    </row>
    <row r="65" spans="2:6">
      <c r="B65" s="265" t="s">
        <v>1365</v>
      </c>
      <c r="C65" s="142" t="s">
        <v>1382</v>
      </c>
      <c r="D65" s="205">
        <v>11697517.460000001</v>
      </c>
      <c r="E65" s="3">
        <v>14</v>
      </c>
      <c r="F65" s="34"/>
    </row>
    <row r="66" spans="2:6">
      <c r="B66" s="265" t="s">
        <v>1366</v>
      </c>
      <c r="C66" s="142" t="s">
        <v>1383</v>
      </c>
      <c r="D66" s="205">
        <v>2306081.94</v>
      </c>
      <c r="E66" s="3"/>
      <c r="F66" s="34"/>
    </row>
    <row r="67" spans="2:6">
      <c r="B67" s="265" t="s">
        <v>1367</v>
      </c>
      <c r="C67" s="142" t="s">
        <v>1384</v>
      </c>
      <c r="D67" s="205">
        <v>2306081.94</v>
      </c>
      <c r="E67" s="3"/>
      <c r="F67" s="34"/>
    </row>
    <row r="68" spans="2:6">
      <c r="B68" s="265" t="s">
        <v>1368</v>
      </c>
      <c r="C68" s="142" t="s">
        <v>1385</v>
      </c>
      <c r="D68" s="205">
        <v>871304148.48000002</v>
      </c>
      <c r="E68" s="3"/>
      <c r="F68" s="34"/>
    </row>
    <row r="69" spans="2:6">
      <c r="B69" s="265" t="s">
        <v>1369</v>
      </c>
      <c r="C69" s="142" t="s">
        <v>1386</v>
      </c>
      <c r="D69" s="205">
        <v>262349421.31999999</v>
      </c>
      <c r="E69" s="3"/>
      <c r="F69" s="34"/>
    </row>
    <row r="70" spans="2:6">
      <c r="B70" s="265" t="s">
        <v>1370</v>
      </c>
      <c r="C70" s="142" t="s">
        <v>1387</v>
      </c>
      <c r="D70" s="205">
        <v>53212104.759999998</v>
      </c>
      <c r="E70" s="3"/>
      <c r="F70" s="34"/>
    </row>
    <row r="71" spans="2:6">
      <c r="B71" s="265" t="s">
        <v>1371</v>
      </c>
      <c r="C71" s="142" t="s">
        <v>1388</v>
      </c>
      <c r="D71" s="205"/>
      <c r="E71" s="3" t="s">
        <v>738</v>
      </c>
      <c r="F71" s="34"/>
    </row>
    <row r="72" spans="2:6">
      <c r="B72" s="265" t="s">
        <v>1372</v>
      </c>
      <c r="C72" s="142" t="s">
        <v>1389</v>
      </c>
      <c r="D72" s="205">
        <v>53212105.060000002</v>
      </c>
      <c r="E72" s="3"/>
      <c r="F72" s="34"/>
    </row>
    <row r="73" spans="2:6">
      <c r="B73" s="174" t="s">
        <v>1318</v>
      </c>
      <c r="C73" s="240">
        <v>3990</v>
      </c>
      <c r="D73" s="238">
        <v>2346472824.3300004</v>
      </c>
      <c r="E73" s="239"/>
      <c r="F73" s="34"/>
    </row>
    <row r="74" spans="2:6">
      <c r="B74" s="174" t="s">
        <v>1319</v>
      </c>
      <c r="C74" s="240">
        <v>3999</v>
      </c>
      <c r="D74" s="238">
        <v>54059444884.870003</v>
      </c>
      <c r="E74" s="239"/>
      <c r="F74" s="34"/>
    </row>
  </sheetData>
  <mergeCells count="2">
    <mergeCell ref="B2:E2"/>
    <mergeCell ref="B6:E6"/>
  </mergeCells>
  <pageMargins left="0.7" right="0.7" top="0.75" bottom="0.75" header="0.3" footer="0.3"/>
  <pageSetup paperSize="9" scale="44" orientation="landscape" r:id="rId1"/>
  <headerFooter>
    <oddHeader>&amp;CEN
Annex VII</oddHeader>
    <oddFooter>&amp;C&amp;"Calibri"&amp;11&amp;K000000&amp;P_x000D_&amp;1#&amp;"Calibri"&amp;10&amp;K000000 Internal Information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0"/>
  <dimension ref="B1:Q35"/>
  <sheetViews>
    <sheetView showGridLines="0" zoomScale="60" zoomScaleNormal="60" workbookViewId="0">
      <pane xSplit="2" ySplit="9" topLeftCell="C18" activePane="bottomRight" state="frozen"/>
      <selection activeCell="B2" sqref="B2:I2"/>
      <selection pane="topRight" activeCell="B2" sqref="B2:I2"/>
      <selection pane="bottomLeft" activeCell="B2" sqref="B2:I2"/>
      <selection pane="bottomRight" activeCell="D33" sqref="D33:Q33"/>
    </sheetView>
  </sheetViews>
  <sheetFormatPr defaultColWidth="9.21875" defaultRowHeight="14.4"/>
  <cols>
    <col min="1" max="1" width="2.5546875" style="36" customWidth="1"/>
    <col min="2" max="2" width="1.44140625" style="36" customWidth="1"/>
    <col min="3" max="3" width="5.77734375" style="36" customWidth="1"/>
    <col min="4" max="4" width="35.5546875" style="36" customWidth="1"/>
    <col min="5" max="17" width="18.5546875" style="36" customWidth="1"/>
    <col min="18" max="16384" width="9.21875" style="36"/>
  </cols>
  <sheetData>
    <row r="1" spans="2:17" ht="10.199999999999999" customHeight="1"/>
    <row r="2" spans="2:17" ht="28.05" customHeight="1">
      <c r="B2" s="441" t="s">
        <v>652</v>
      </c>
      <c r="C2" s="442"/>
      <c r="D2" s="442"/>
      <c r="E2" s="442"/>
      <c r="F2" s="442"/>
      <c r="G2" s="442"/>
      <c r="H2" s="442"/>
      <c r="I2" s="442"/>
      <c r="J2" s="446"/>
      <c r="K2" s="446"/>
      <c r="L2" s="446"/>
      <c r="M2" s="446"/>
      <c r="N2" s="446"/>
      <c r="O2" s="446"/>
      <c r="P2" s="446"/>
      <c r="Q2" s="446"/>
    </row>
    <row r="3" spans="2:17" ht="14.55" customHeight="1">
      <c r="B3" s="168"/>
    </row>
    <row r="5" spans="2:17" ht="15.75" customHeight="1">
      <c r="D5" s="447" t="s">
        <v>1279</v>
      </c>
      <c r="E5" s="450" t="s">
        <v>80</v>
      </c>
      <c r="F5" s="451"/>
      <c r="G5" s="450" t="s">
        <v>81</v>
      </c>
      <c r="H5" s="451"/>
      <c r="I5" s="447" t="s">
        <v>82</v>
      </c>
      <c r="J5" s="447" t="s">
        <v>83</v>
      </c>
      <c r="K5" s="450" t="s">
        <v>84</v>
      </c>
      <c r="L5" s="454"/>
      <c r="M5" s="454"/>
      <c r="N5" s="451"/>
      <c r="O5" s="447" t="s">
        <v>85</v>
      </c>
      <c r="P5" s="447" t="s">
        <v>86</v>
      </c>
      <c r="Q5" s="447" t="s">
        <v>87</v>
      </c>
    </row>
    <row r="6" spans="2:17">
      <c r="D6" s="448"/>
      <c r="E6" s="452"/>
      <c r="F6" s="453"/>
      <c r="G6" s="452"/>
      <c r="H6" s="453"/>
      <c r="I6" s="448"/>
      <c r="J6" s="448"/>
      <c r="K6" s="452"/>
      <c r="L6" s="455"/>
      <c r="M6" s="455"/>
      <c r="N6" s="456"/>
      <c r="O6" s="448"/>
      <c r="P6" s="448"/>
      <c r="Q6" s="448"/>
    </row>
    <row r="7" spans="2:17" ht="72">
      <c r="B7" s="136"/>
      <c r="C7" s="220"/>
      <c r="D7" s="449"/>
      <c r="E7" s="292" t="s">
        <v>88</v>
      </c>
      <c r="F7" s="292" t="s">
        <v>89</v>
      </c>
      <c r="G7" s="292" t="s">
        <v>90</v>
      </c>
      <c r="H7" s="292" t="s">
        <v>91</v>
      </c>
      <c r="I7" s="449"/>
      <c r="J7" s="449"/>
      <c r="K7" s="70" t="s">
        <v>92</v>
      </c>
      <c r="L7" s="70" t="s">
        <v>81</v>
      </c>
      <c r="M7" s="70" t="s">
        <v>93</v>
      </c>
      <c r="N7" s="293" t="s">
        <v>94</v>
      </c>
      <c r="O7" s="449"/>
      <c r="P7" s="449"/>
      <c r="Q7" s="449"/>
    </row>
    <row r="8" spans="2:17">
      <c r="C8" s="68" t="s">
        <v>0</v>
      </c>
      <c r="D8" s="68" t="s">
        <v>776</v>
      </c>
      <c r="E8" s="69" t="s">
        <v>4</v>
      </c>
      <c r="F8" s="69" t="s">
        <v>5</v>
      </c>
      <c r="G8" s="69" t="s">
        <v>6</v>
      </c>
      <c r="H8" s="69" t="s">
        <v>33</v>
      </c>
      <c r="I8" s="69" t="s">
        <v>34</v>
      </c>
      <c r="J8" s="69" t="s">
        <v>71</v>
      </c>
      <c r="K8" s="69" t="s">
        <v>72</v>
      </c>
      <c r="L8" s="69" t="s">
        <v>73</v>
      </c>
      <c r="M8" s="69" t="s">
        <v>75</v>
      </c>
      <c r="N8" s="69" t="s">
        <v>76</v>
      </c>
      <c r="O8" s="69" t="s">
        <v>77</v>
      </c>
      <c r="P8" s="69" t="s">
        <v>78</v>
      </c>
      <c r="Q8" s="69" t="s">
        <v>79</v>
      </c>
    </row>
    <row r="9" spans="2:17">
      <c r="C9" s="68">
        <f>ROW() - ROW(C$8)</f>
        <v>1</v>
      </c>
      <c r="D9" s="198" t="s">
        <v>32</v>
      </c>
      <c r="E9" s="295">
        <f t="shared" ref="E9:P9" si="0">SUM(E10:E1048576)</f>
        <v>3829068430.3117008</v>
      </c>
      <c r="F9" s="295">
        <f t="shared" si="0"/>
        <v>46481568092.54599</v>
      </c>
      <c r="G9" s="295">
        <f t="shared" si="0"/>
        <v>80035879.225099996</v>
      </c>
      <c r="H9" s="295">
        <f t="shared" si="0"/>
        <v>0</v>
      </c>
      <c r="I9" s="295">
        <f t="shared" si="0"/>
        <v>0</v>
      </c>
      <c r="J9" s="295">
        <f t="shared" si="0"/>
        <v>50390672402.082787</v>
      </c>
      <c r="K9" s="295">
        <f t="shared" si="0"/>
        <v>511741677.4867999</v>
      </c>
      <c r="L9" s="295">
        <f t="shared" si="0"/>
        <v>1282870.0348</v>
      </c>
      <c r="M9" s="295">
        <f t="shared" si="0"/>
        <v>0</v>
      </c>
      <c r="N9" s="295">
        <f t="shared" si="0"/>
        <v>513024547.52159989</v>
      </c>
      <c r="O9" s="295">
        <f t="shared" si="0"/>
        <v>6412806840.0204</v>
      </c>
      <c r="P9" s="296">
        <f t="shared" si="0"/>
        <v>0.99969999999999992</v>
      </c>
      <c r="Q9" s="294"/>
    </row>
    <row r="10" spans="2:17">
      <c r="C10" s="68">
        <v>2</v>
      </c>
      <c r="D10" s="219" t="s">
        <v>801</v>
      </c>
      <c r="E10" s="217">
        <v>8988.2060000000001</v>
      </c>
      <c r="F10" s="217">
        <v>2265104</v>
      </c>
      <c r="G10" s="217"/>
      <c r="H10" s="217"/>
      <c r="I10" s="217"/>
      <c r="J10" s="218">
        <v>2274092.2059999998</v>
      </c>
      <c r="K10" s="217">
        <v>4679.7384000000002</v>
      </c>
      <c r="L10" s="217"/>
      <c r="M10" s="217"/>
      <c r="N10" s="217">
        <v>4679.7384000000002</v>
      </c>
      <c r="O10" s="218">
        <v>58496.73</v>
      </c>
      <c r="P10" s="221">
        <v>0</v>
      </c>
      <c r="Q10" s="221">
        <v>0.01</v>
      </c>
    </row>
    <row r="11" spans="2:17">
      <c r="C11" s="68">
        <v>3</v>
      </c>
      <c r="D11" s="219" t="s">
        <v>817</v>
      </c>
      <c r="E11" s="217">
        <v>3614274748.1999998</v>
      </c>
      <c r="F11" s="217">
        <v>46179937979.386002</v>
      </c>
      <c r="G11" s="217"/>
      <c r="H11" s="217"/>
      <c r="I11" s="217"/>
      <c r="J11" s="218">
        <v>49794212727.585999</v>
      </c>
      <c r="K11" s="217">
        <v>502588959.44999999</v>
      </c>
      <c r="L11" s="217"/>
      <c r="M11" s="217"/>
      <c r="N11" s="217">
        <v>502588959.44999999</v>
      </c>
      <c r="O11" s="218">
        <v>6282361993.125</v>
      </c>
      <c r="P11" s="221">
        <v>0.97970000000000002</v>
      </c>
      <c r="Q11" s="221"/>
    </row>
    <row r="12" spans="2:17">
      <c r="C12" s="68">
        <v>4</v>
      </c>
      <c r="D12" s="219" t="s">
        <v>843</v>
      </c>
      <c r="E12" s="217">
        <v>33439.728000000003</v>
      </c>
      <c r="F12" s="217">
        <v>349766.76</v>
      </c>
      <c r="G12" s="217"/>
      <c r="H12" s="217"/>
      <c r="I12" s="217"/>
      <c r="J12" s="218">
        <v>383206.48800000001</v>
      </c>
      <c r="K12" s="217">
        <v>2122.8793000000001</v>
      </c>
      <c r="L12" s="217"/>
      <c r="M12" s="217"/>
      <c r="N12" s="217">
        <v>2122.8793000000001</v>
      </c>
      <c r="O12" s="218">
        <v>26535.991300000002</v>
      </c>
      <c r="P12" s="221">
        <v>0</v>
      </c>
      <c r="Q12" s="221">
        <v>1.4999999999999999E-2</v>
      </c>
    </row>
    <row r="13" spans="2:17">
      <c r="C13" s="68">
        <v>5</v>
      </c>
      <c r="D13" s="219" t="s">
        <v>883</v>
      </c>
      <c r="E13" s="217">
        <v>249.108</v>
      </c>
      <c r="F13" s="217">
        <v>94019.81</v>
      </c>
      <c r="G13" s="217"/>
      <c r="H13" s="217"/>
      <c r="I13" s="217"/>
      <c r="J13" s="218">
        <v>94268.918000000005</v>
      </c>
      <c r="K13" s="217">
        <v>130.4418</v>
      </c>
      <c r="L13" s="217"/>
      <c r="M13" s="217"/>
      <c r="N13" s="217">
        <v>130.4418</v>
      </c>
      <c r="O13" s="218">
        <v>1630.5225</v>
      </c>
      <c r="P13" s="221">
        <v>0</v>
      </c>
      <c r="Q13" s="221">
        <v>5.0000000000000001E-3</v>
      </c>
    </row>
    <row r="14" spans="2:17">
      <c r="C14" s="68">
        <v>6</v>
      </c>
      <c r="D14" s="219" t="s">
        <v>891</v>
      </c>
      <c r="E14" s="217">
        <v>0.01</v>
      </c>
      <c r="F14" s="217">
        <v>86777.09</v>
      </c>
      <c r="G14" s="217"/>
      <c r="H14" s="217"/>
      <c r="I14" s="217"/>
      <c r="J14" s="218">
        <v>86777.1</v>
      </c>
      <c r="K14" s="217">
        <v>307.73480000000001</v>
      </c>
      <c r="L14" s="217"/>
      <c r="M14" s="217"/>
      <c r="N14" s="217">
        <v>307.73480000000001</v>
      </c>
      <c r="O14" s="218">
        <v>3846.6849999999999</v>
      </c>
      <c r="P14" s="221">
        <v>0</v>
      </c>
      <c r="Q14" s="221">
        <v>2.5000000000000001E-2</v>
      </c>
    </row>
    <row r="15" spans="2:17">
      <c r="C15" s="68">
        <v>7</v>
      </c>
      <c r="D15" s="219" t="s">
        <v>895</v>
      </c>
      <c r="E15" s="217">
        <v>75439.505999999994</v>
      </c>
      <c r="F15" s="217">
        <v>1369362.38</v>
      </c>
      <c r="G15" s="217"/>
      <c r="H15" s="217"/>
      <c r="I15" s="217"/>
      <c r="J15" s="218">
        <v>1444801.8859999999</v>
      </c>
      <c r="K15" s="217">
        <v>11367.0944</v>
      </c>
      <c r="L15" s="217"/>
      <c r="M15" s="217"/>
      <c r="N15" s="217">
        <v>11367.0944</v>
      </c>
      <c r="O15" s="218">
        <v>142088.68</v>
      </c>
      <c r="P15" s="221">
        <v>0</v>
      </c>
      <c r="Q15" s="221">
        <v>2.5000000000000001E-2</v>
      </c>
    </row>
    <row r="16" spans="2:17">
      <c r="C16" s="68">
        <v>8</v>
      </c>
      <c r="D16" s="219" t="s">
        <v>913</v>
      </c>
      <c r="E16" s="217">
        <v>13849.31</v>
      </c>
      <c r="F16" s="217"/>
      <c r="G16" s="217"/>
      <c r="H16" s="217"/>
      <c r="I16" s="217"/>
      <c r="J16" s="218">
        <v>13849.31</v>
      </c>
      <c r="K16" s="217">
        <v>329.22480000000002</v>
      </c>
      <c r="L16" s="217"/>
      <c r="M16" s="217"/>
      <c r="N16" s="217">
        <v>329.22480000000002</v>
      </c>
      <c r="O16" s="218">
        <v>4115.3100000000004</v>
      </c>
      <c r="P16" s="221">
        <v>0</v>
      </c>
      <c r="Q16" s="221">
        <v>0.01</v>
      </c>
    </row>
    <row r="17" spans="3:17">
      <c r="C17" s="68">
        <v>9</v>
      </c>
      <c r="D17" s="219" t="s">
        <v>927</v>
      </c>
      <c r="E17" s="217">
        <v>121966463.76000001</v>
      </c>
      <c r="F17" s="217">
        <v>52768157.571999997</v>
      </c>
      <c r="G17" s="217">
        <v>80000000</v>
      </c>
      <c r="H17" s="217"/>
      <c r="I17" s="217"/>
      <c r="J17" s="218">
        <v>254734621.33199999</v>
      </c>
      <c r="K17" s="217">
        <v>5336648.0054000001</v>
      </c>
      <c r="L17" s="217">
        <v>1279999.6968</v>
      </c>
      <c r="M17" s="217"/>
      <c r="N17" s="217">
        <v>6616647.7022000002</v>
      </c>
      <c r="O17" s="218">
        <v>82708096.277500004</v>
      </c>
      <c r="P17" s="221">
        <v>1.29E-2</v>
      </c>
      <c r="Q17" s="221">
        <v>5.0000000000000001E-3</v>
      </c>
    </row>
    <row r="18" spans="3:17">
      <c r="C18" s="68">
        <v>10</v>
      </c>
      <c r="D18" s="219" t="s">
        <v>941</v>
      </c>
      <c r="E18" s="217">
        <v>547080.29040000006</v>
      </c>
      <c r="F18" s="217">
        <v>20700808.489999998</v>
      </c>
      <c r="G18" s="217"/>
      <c r="H18" s="217"/>
      <c r="I18" s="217"/>
      <c r="J18" s="218">
        <v>21247888.780400001</v>
      </c>
      <c r="K18" s="217">
        <v>153007.8365</v>
      </c>
      <c r="L18" s="217"/>
      <c r="M18" s="217"/>
      <c r="N18" s="217">
        <v>153007.8365</v>
      </c>
      <c r="O18" s="218">
        <v>1912597.9563</v>
      </c>
      <c r="P18" s="221">
        <v>2.9999999999999997E-4</v>
      </c>
      <c r="Q18" s="221">
        <v>7.4999999999999997E-3</v>
      </c>
    </row>
    <row r="19" spans="3:17">
      <c r="C19" s="68">
        <v>11</v>
      </c>
      <c r="D19" s="219" t="s">
        <v>975</v>
      </c>
      <c r="E19" s="217">
        <v>494.03</v>
      </c>
      <c r="F19" s="217">
        <v>1553520.85</v>
      </c>
      <c r="G19" s="217"/>
      <c r="H19" s="217"/>
      <c r="I19" s="217"/>
      <c r="J19" s="218">
        <v>1554014.88</v>
      </c>
      <c r="K19" s="217">
        <v>3988.3271</v>
      </c>
      <c r="L19" s="217"/>
      <c r="M19" s="217"/>
      <c r="N19" s="217">
        <v>3988.3271</v>
      </c>
      <c r="O19" s="218">
        <v>49854.088799999998</v>
      </c>
      <c r="P19" s="221">
        <v>0</v>
      </c>
      <c r="Q19" s="221">
        <v>0.01</v>
      </c>
    </row>
    <row r="20" spans="3:17">
      <c r="C20" s="68">
        <v>12</v>
      </c>
      <c r="D20" s="219" t="s">
        <v>979</v>
      </c>
      <c r="E20" s="217">
        <v>0.28000000000000003</v>
      </c>
      <c r="F20" s="217">
        <v>26005.31</v>
      </c>
      <c r="G20" s="217"/>
      <c r="H20" s="217"/>
      <c r="I20" s="217"/>
      <c r="J20" s="218">
        <v>26005.59</v>
      </c>
      <c r="K20" s="217">
        <v>88.463399999999993</v>
      </c>
      <c r="L20" s="217"/>
      <c r="M20" s="217"/>
      <c r="N20" s="217">
        <v>88.463399999999993</v>
      </c>
      <c r="O20" s="218">
        <v>1105.7925</v>
      </c>
      <c r="P20" s="221">
        <v>0</v>
      </c>
      <c r="Q20" s="221">
        <v>0.02</v>
      </c>
    </row>
    <row r="21" spans="3:17">
      <c r="C21" s="68">
        <v>13</v>
      </c>
      <c r="D21" s="219" t="s">
        <v>989</v>
      </c>
      <c r="E21" s="217">
        <v>23148.01</v>
      </c>
      <c r="F21" s="217">
        <v>815411.06</v>
      </c>
      <c r="G21" s="217"/>
      <c r="H21" s="217"/>
      <c r="I21" s="217"/>
      <c r="J21" s="218">
        <v>838559.07</v>
      </c>
      <c r="K21" s="217">
        <v>3645.0907000000002</v>
      </c>
      <c r="L21" s="217"/>
      <c r="M21" s="217"/>
      <c r="N21" s="217">
        <v>3645.0907000000002</v>
      </c>
      <c r="O21" s="218">
        <v>45563.633800000003</v>
      </c>
      <c r="P21" s="221">
        <v>0</v>
      </c>
      <c r="Q21" s="221">
        <v>5.0000000000000001E-3</v>
      </c>
    </row>
    <row r="22" spans="3:17">
      <c r="C22" s="68">
        <v>14</v>
      </c>
      <c r="D22" s="219" t="s">
        <v>1035</v>
      </c>
      <c r="E22" s="217">
        <v>319040.31170000002</v>
      </c>
      <c r="F22" s="217">
        <v>88540229.224000007</v>
      </c>
      <c r="G22" s="217"/>
      <c r="H22" s="217"/>
      <c r="I22" s="217"/>
      <c r="J22" s="218">
        <v>88859269.535699993</v>
      </c>
      <c r="K22" s="217">
        <v>905827.80160000001</v>
      </c>
      <c r="L22" s="217"/>
      <c r="M22" s="217"/>
      <c r="N22" s="217">
        <v>905827.80160000001</v>
      </c>
      <c r="O22" s="218">
        <v>11322847.52</v>
      </c>
      <c r="P22" s="221">
        <v>1.8E-3</v>
      </c>
      <c r="Q22" s="221">
        <v>5.0000000000000001E-3</v>
      </c>
    </row>
    <row r="23" spans="3:17">
      <c r="C23" s="68">
        <v>15</v>
      </c>
      <c r="D23" s="219" t="s">
        <v>1087</v>
      </c>
      <c r="E23" s="217">
        <v>4141373.5671999999</v>
      </c>
      <c r="F23" s="217">
        <v>42561647.023999996</v>
      </c>
      <c r="G23" s="217"/>
      <c r="H23" s="217"/>
      <c r="I23" s="217"/>
      <c r="J23" s="218">
        <v>46703020.591200002</v>
      </c>
      <c r="K23" s="217">
        <v>737340.78749999998</v>
      </c>
      <c r="L23" s="217"/>
      <c r="M23" s="217"/>
      <c r="N23" s="217">
        <v>737340.78749999998</v>
      </c>
      <c r="O23" s="218">
        <v>9216759.8438000008</v>
      </c>
      <c r="P23" s="221">
        <v>1.4E-3</v>
      </c>
      <c r="Q23" s="221">
        <v>0.01</v>
      </c>
    </row>
    <row r="24" spans="3:17">
      <c r="C24" s="68">
        <v>16</v>
      </c>
      <c r="D24" s="219" t="s">
        <v>1105</v>
      </c>
      <c r="E24" s="217">
        <v>2505.16</v>
      </c>
      <c r="F24" s="217">
        <v>616797.37</v>
      </c>
      <c r="G24" s="217">
        <v>35879.225100000003</v>
      </c>
      <c r="H24" s="217"/>
      <c r="I24" s="217"/>
      <c r="J24" s="218">
        <v>655181.75509999995</v>
      </c>
      <c r="K24" s="217">
        <v>1958.7781</v>
      </c>
      <c r="L24" s="217">
        <v>2870.3380000000002</v>
      </c>
      <c r="M24" s="217"/>
      <c r="N24" s="217">
        <v>4829.1161000000002</v>
      </c>
      <c r="O24" s="218">
        <v>60363.951300000001</v>
      </c>
      <c r="P24" s="221">
        <v>0</v>
      </c>
      <c r="Q24" s="221">
        <v>2.5000000000000001E-2</v>
      </c>
    </row>
    <row r="25" spans="3:17">
      <c r="C25" s="68">
        <v>17</v>
      </c>
      <c r="D25" s="219" t="s">
        <v>1137</v>
      </c>
      <c r="E25" s="217">
        <v>32568.616000000002</v>
      </c>
      <c r="F25" s="217">
        <v>816629.58</v>
      </c>
      <c r="G25" s="217"/>
      <c r="H25" s="217"/>
      <c r="I25" s="217"/>
      <c r="J25" s="218">
        <v>849198.196</v>
      </c>
      <c r="K25" s="217">
        <v>4085.8982999999998</v>
      </c>
      <c r="L25" s="217"/>
      <c r="M25" s="217"/>
      <c r="N25" s="217">
        <v>4085.8982999999998</v>
      </c>
      <c r="O25" s="218">
        <v>51073.728799999997</v>
      </c>
      <c r="P25" s="221">
        <v>0</v>
      </c>
      <c r="Q25" s="221">
        <v>5.0000000000000001E-3</v>
      </c>
    </row>
    <row r="26" spans="3:17">
      <c r="C26" s="68">
        <v>18</v>
      </c>
      <c r="D26" s="219" t="s">
        <v>1139</v>
      </c>
      <c r="E26" s="217"/>
      <c r="F26" s="217">
        <v>420930.14</v>
      </c>
      <c r="G26" s="217"/>
      <c r="H26" s="217"/>
      <c r="I26" s="217"/>
      <c r="J26" s="218">
        <v>420930.14</v>
      </c>
      <c r="K26" s="217">
        <v>493.1164</v>
      </c>
      <c r="L26" s="217"/>
      <c r="M26" s="217"/>
      <c r="N26" s="217">
        <v>493.1164</v>
      </c>
      <c r="O26" s="218">
        <v>6163.9549999999999</v>
      </c>
      <c r="P26" s="221">
        <v>0</v>
      </c>
      <c r="Q26" s="221"/>
    </row>
    <row r="27" spans="3:17">
      <c r="C27" s="68">
        <v>19</v>
      </c>
      <c r="D27" s="219" t="s">
        <v>1179</v>
      </c>
      <c r="E27" s="217"/>
      <c r="F27" s="217">
        <v>117796.5</v>
      </c>
      <c r="G27" s="217"/>
      <c r="H27" s="217"/>
      <c r="I27" s="217"/>
      <c r="J27" s="218">
        <v>117796.5</v>
      </c>
      <c r="K27" s="217">
        <v>99.787599999999998</v>
      </c>
      <c r="L27" s="217"/>
      <c r="M27" s="217"/>
      <c r="N27" s="217">
        <v>99.787599999999998</v>
      </c>
      <c r="O27" s="218">
        <v>1247.345</v>
      </c>
      <c r="P27" s="221">
        <v>0</v>
      </c>
      <c r="Q27" s="221">
        <v>0.01</v>
      </c>
    </row>
    <row r="28" spans="3:17">
      <c r="C28" s="68">
        <v>20</v>
      </c>
      <c r="D28" s="219" t="s">
        <v>1203</v>
      </c>
      <c r="E28" s="217">
        <v>2802.81</v>
      </c>
      <c r="F28" s="217">
        <v>1562631.86</v>
      </c>
      <c r="G28" s="217"/>
      <c r="H28" s="217"/>
      <c r="I28" s="217"/>
      <c r="J28" s="218">
        <v>1565434.67</v>
      </c>
      <c r="K28" s="217">
        <v>3770.8735999999999</v>
      </c>
      <c r="L28" s="217"/>
      <c r="M28" s="217"/>
      <c r="N28" s="217">
        <v>3770.8735999999999</v>
      </c>
      <c r="O28" s="218">
        <v>47135.92</v>
      </c>
      <c r="P28" s="221">
        <v>0</v>
      </c>
      <c r="Q28" s="221">
        <v>0.02</v>
      </c>
    </row>
    <row r="29" spans="3:17">
      <c r="C29" s="68">
        <v>21</v>
      </c>
      <c r="D29" s="219" t="s">
        <v>1243</v>
      </c>
      <c r="E29" s="217">
        <v>263532.40840000001</v>
      </c>
      <c r="F29" s="217">
        <v>6746443.1399999997</v>
      </c>
      <c r="G29" s="217"/>
      <c r="H29" s="217"/>
      <c r="I29" s="217"/>
      <c r="J29" s="218">
        <v>7009975.5483999997</v>
      </c>
      <c r="K29" s="217">
        <v>46962.157099999997</v>
      </c>
      <c r="L29" s="217"/>
      <c r="M29" s="217"/>
      <c r="N29" s="217">
        <v>46962.157099999997</v>
      </c>
      <c r="O29" s="218">
        <v>587026.96380000003</v>
      </c>
      <c r="P29" s="221">
        <v>1E-4</v>
      </c>
      <c r="Q29" s="221">
        <v>0.01</v>
      </c>
    </row>
    <row r="30" spans="3:17">
      <c r="C30" s="68">
        <v>22</v>
      </c>
      <c r="D30" s="219" t="s">
        <v>1275</v>
      </c>
      <c r="E30" s="217">
        <v>87362707</v>
      </c>
      <c r="F30" s="217">
        <v>80218075</v>
      </c>
      <c r="G30" s="217"/>
      <c r="H30" s="217"/>
      <c r="I30" s="217"/>
      <c r="J30" s="218">
        <v>167580782</v>
      </c>
      <c r="K30" s="217">
        <v>1935864</v>
      </c>
      <c r="L30" s="217"/>
      <c r="M30" s="217"/>
      <c r="N30" s="217">
        <v>1935864</v>
      </c>
      <c r="O30" s="218">
        <v>24198296</v>
      </c>
      <c r="P30" s="221">
        <v>3.5000000000000001E-3</v>
      </c>
      <c r="Q30" s="221"/>
    </row>
    <row r="33" spans="4:17" ht="88.05" customHeight="1">
      <c r="D33" s="445" t="s">
        <v>1485</v>
      </c>
      <c r="E33" s="445"/>
      <c r="F33" s="445"/>
      <c r="G33" s="445"/>
      <c r="H33" s="445"/>
      <c r="I33" s="445"/>
      <c r="J33" s="445"/>
      <c r="K33" s="445"/>
      <c r="L33" s="445"/>
      <c r="M33" s="445"/>
      <c r="N33" s="445"/>
      <c r="O33" s="445"/>
      <c r="P33" s="445"/>
      <c r="Q33" s="445"/>
    </row>
    <row r="34" spans="4:17">
      <c r="D34" s="291"/>
      <c r="E34" s="291"/>
      <c r="F34" s="291"/>
      <c r="G34" s="291"/>
      <c r="H34" s="291"/>
      <c r="I34" s="291"/>
      <c r="J34" s="291"/>
      <c r="K34" s="291"/>
      <c r="L34" s="291"/>
      <c r="M34" s="291"/>
      <c r="N34" s="291"/>
      <c r="O34" s="291"/>
      <c r="P34" s="291"/>
      <c r="Q34" s="291"/>
    </row>
    <row r="35" spans="4:17">
      <c r="D35" s="291"/>
      <c r="E35" s="291"/>
      <c r="F35" s="291"/>
      <c r="G35" s="291"/>
      <c r="H35" s="291"/>
      <c r="I35" s="291"/>
      <c r="J35" s="291"/>
      <c r="K35" s="291"/>
      <c r="L35" s="291"/>
      <c r="M35" s="291"/>
      <c r="N35" s="291"/>
      <c r="O35" s="291"/>
      <c r="P35" s="291"/>
      <c r="Q35" s="291"/>
    </row>
  </sheetData>
  <mergeCells count="11">
    <mergeCell ref="D33:Q33"/>
    <mergeCell ref="B2:Q2"/>
    <mergeCell ref="P5:P7"/>
    <mergeCell ref="Q5:Q7"/>
    <mergeCell ref="E5:F6"/>
    <mergeCell ref="G5:H6"/>
    <mergeCell ref="I5:I7"/>
    <mergeCell ref="J5:J7"/>
    <mergeCell ref="K5:N6"/>
    <mergeCell ref="O5:O7"/>
    <mergeCell ref="D5:D7"/>
  </mergeCells>
  <conditionalFormatting sqref="D10:D30">
    <cfRule type="cellIs" dxfId="2" priority="5" stopIfTrue="1" operator="lessThan">
      <formula>0</formula>
    </cfRule>
  </conditionalFormatting>
  <conditionalFormatting sqref="E9:Q30">
    <cfRule type="cellIs" dxfId="1" priority="1" stopIfTrue="1" operator="lessThan">
      <formula>0</formula>
    </cfRule>
  </conditionalFormatting>
  <dataValidations count="1">
    <dataValidation type="list" allowBlank="1" showInputMessage="1" showErrorMessage="1" sqref="D10:D30" xr:uid="{6A92FEF9-4B20-4128-AE05-6488817B0926}">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&amp;C&amp;"Calibri"&amp;11&amp;K000000&amp;P_x000D_&amp;1#&amp;"Calibri"&amp;10&amp;K000000 Internal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dimension ref="B1:I9"/>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D9" sqref="D9"/>
    </sheetView>
  </sheetViews>
  <sheetFormatPr defaultColWidth="9.21875" defaultRowHeight="14.4"/>
  <cols>
    <col min="1" max="1" width="2.5546875" style="36" customWidth="1"/>
    <col min="2" max="2" width="75.21875" style="36" customWidth="1"/>
    <col min="3" max="3" width="7.5546875" style="36" customWidth="1"/>
    <col min="4" max="4" width="31.44140625" style="1" customWidth="1"/>
    <col min="5" max="5" width="44" style="36" bestFit="1" customWidth="1"/>
    <col min="6" max="6" width="26.5546875" style="36" customWidth="1"/>
    <col min="7" max="7" width="44" style="36" bestFit="1" customWidth="1"/>
    <col min="8" max="8" width="16.5546875" style="36" customWidth="1"/>
    <col min="9" max="9" width="25.77734375" style="36" bestFit="1" customWidth="1"/>
    <col min="10" max="10" width="14" style="36" customWidth="1"/>
    <col min="11" max="11" width="25.77734375" style="36" bestFit="1" customWidth="1"/>
    <col min="12" max="16384" width="9.21875" style="36"/>
  </cols>
  <sheetData>
    <row r="1" spans="2:9" ht="10.199999999999999" customHeight="1">
      <c r="B1" s="10"/>
    </row>
    <row r="2" spans="2:9" ht="28.05" customHeight="1">
      <c r="B2" s="441" t="s">
        <v>653</v>
      </c>
      <c r="C2" s="442"/>
      <c r="D2" s="442"/>
      <c r="E2" s="325"/>
      <c r="F2" s="325"/>
      <c r="G2" s="325"/>
      <c r="H2" s="325"/>
      <c r="I2" s="325"/>
    </row>
    <row r="3" spans="2:9" ht="14.55" customHeight="1">
      <c r="B3" s="168"/>
    </row>
    <row r="5" spans="2:9">
      <c r="D5" s="161" t="s">
        <v>504</v>
      </c>
    </row>
    <row r="6" spans="2:9">
      <c r="C6" s="68" t="s">
        <v>0</v>
      </c>
      <c r="D6" s="69" t="s">
        <v>4</v>
      </c>
    </row>
    <row r="7" spans="2:9">
      <c r="B7" s="297" t="s">
        <v>97</v>
      </c>
      <c r="C7" s="104">
        <v>1</v>
      </c>
      <c r="D7" s="299">
        <v>8248917092.1955996</v>
      </c>
    </row>
    <row r="8" spans="2:9">
      <c r="B8" s="298" t="s">
        <v>98</v>
      </c>
      <c r="C8" s="104">
        <v>2</v>
      </c>
      <c r="D8" s="252">
        <f>IFERROR(D9/D7,"")</f>
        <v>9.2110353178220933E-5</v>
      </c>
    </row>
    <row r="9" spans="2:9">
      <c r="B9" s="298" t="s">
        <v>99</v>
      </c>
      <c r="C9" s="104">
        <v>3</v>
      </c>
      <c r="D9" s="222">
        <v>759810.66669999994</v>
      </c>
    </row>
  </sheetData>
  <mergeCells count="1">
    <mergeCell ref="B2:D2"/>
  </mergeCells>
  <conditionalFormatting sqref="D8:D9">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 Internal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B1:I22"/>
  <sheetViews>
    <sheetView showGridLines="0" showRowColHeaders="0" zoomScaleNormal="100" workbookViewId="0">
      <pane xSplit="3" ySplit="7" topLeftCell="D8" activePane="bottomRight" state="frozen"/>
      <selection activeCell="B2" sqref="B2:I2"/>
      <selection pane="topRight" activeCell="B2" sqref="B2:I2"/>
      <selection pane="bottomLeft" activeCell="B2" sqref="B2:I2"/>
      <selection pane="bottomRight" activeCell="C7" sqref="C7"/>
    </sheetView>
  </sheetViews>
  <sheetFormatPr defaultColWidth="9.21875" defaultRowHeight="14.4"/>
  <cols>
    <col min="1" max="1" width="2.5546875" style="36" customWidth="1"/>
    <col min="2" max="2" width="112.21875" style="36" customWidth="1"/>
    <col min="3" max="3" width="7.5546875" style="36" customWidth="1"/>
    <col min="4" max="4" width="18.5546875" style="36" customWidth="1"/>
    <col min="5" max="16384" width="9.21875" style="36"/>
  </cols>
  <sheetData>
    <row r="1" spans="2:9" ht="10.199999999999999" customHeight="1"/>
    <row r="2" spans="2:9" ht="28.05" customHeight="1">
      <c r="B2" s="441" t="s">
        <v>672</v>
      </c>
      <c r="C2" s="442"/>
      <c r="D2" s="442"/>
      <c r="E2" s="325"/>
      <c r="F2" s="325"/>
      <c r="G2" s="325"/>
      <c r="H2" s="325"/>
      <c r="I2" s="325"/>
    </row>
    <row r="3" spans="2:9" ht="14.55" customHeight="1">
      <c r="B3" s="168"/>
      <c r="C3" s="31"/>
      <c r="D3" s="31"/>
    </row>
    <row r="6" spans="2:9">
      <c r="D6" s="145" t="s">
        <v>504</v>
      </c>
    </row>
    <row r="7" spans="2:9">
      <c r="C7" s="68" t="s">
        <v>0</v>
      </c>
      <c r="D7" s="90" t="s">
        <v>4</v>
      </c>
    </row>
    <row r="8" spans="2:9">
      <c r="B8" s="60" t="s">
        <v>505</v>
      </c>
      <c r="C8" s="58">
        <v>1</v>
      </c>
      <c r="D8" s="223">
        <v>54059444884.019997</v>
      </c>
      <c r="E8" s="18"/>
      <c r="F8" s="6"/>
    </row>
    <row r="9" spans="2:9">
      <c r="B9" s="60" t="s">
        <v>1410</v>
      </c>
      <c r="C9" s="58">
        <v>2</v>
      </c>
      <c r="D9" s="223"/>
      <c r="E9" s="18"/>
      <c r="F9" s="6"/>
    </row>
    <row r="10" spans="2:9">
      <c r="B10" s="60" t="s">
        <v>506</v>
      </c>
      <c r="C10" s="58">
        <v>3</v>
      </c>
      <c r="D10" s="224"/>
    </row>
    <row r="11" spans="2:9">
      <c r="B11" s="60" t="s">
        <v>507</v>
      </c>
      <c r="C11" s="58">
        <v>4</v>
      </c>
      <c r="D11" s="224"/>
    </row>
    <row r="12" spans="2:9" ht="28.8">
      <c r="B12" s="61" t="s">
        <v>1411</v>
      </c>
      <c r="C12" s="58">
        <v>5</v>
      </c>
      <c r="D12" s="224"/>
    </row>
    <row r="13" spans="2:9">
      <c r="B13" s="300" t="s">
        <v>508</v>
      </c>
      <c r="C13" s="58">
        <v>6</v>
      </c>
      <c r="D13" s="224"/>
    </row>
    <row r="14" spans="2:9">
      <c r="B14" s="300" t="s">
        <v>509</v>
      </c>
      <c r="C14" s="58">
        <v>7</v>
      </c>
      <c r="D14" s="224"/>
    </row>
    <row r="15" spans="2:9">
      <c r="B15" s="300" t="s">
        <v>510</v>
      </c>
      <c r="C15" s="58">
        <v>8</v>
      </c>
      <c r="D15" s="224">
        <v>-26592287.709199999</v>
      </c>
    </row>
    <row r="16" spans="2:9">
      <c r="B16" s="300" t="s">
        <v>511</v>
      </c>
      <c r="C16" s="58">
        <v>9</v>
      </c>
      <c r="D16" s="224">
        <v>172157722.97189999</v>
      </c>
    </row>
    <row r="17" spans="2:4">
      <c r="B17" s="300" t="s">
        <v>1413</v>
      </c>
      <c r="C17" s="58">
        <v>10</v>
      </c>
      <c r="D17" s="224">
        <v>1145292083.0829999</v>
      </c>
    </row>
    <row r="18" spans="2:4">
      <c r="B18" s="301" t="s">
        <v>512</v>
      </c>
      <c r="C18" s="58">
        <v>11</v>
      </c>
      <c r="D18" s="216">
        <v>-16676494.9</v>
      </c>
    </row>
    <row r="19" spans="2:4">
      <c r="B19" s="301" t="s">
        <v>1412</v>
      </c>
      <c r="C19" s="58" t="s">
        <v>696</v>
      </c>
      <c r="D19" s="223"/>
    </row>
    <row r="20" spans="2:4">
      <c r="B20" s="301" t="s">
        <v>1414</v>
      </c>
      <c r="C20" s="58" t="s">
        <v>751</v>
      </c>
      <c r="D20" s="223"/>
    </row>
    <row r="21" spans="2:4">
      <c r="B21" s="300" t="s">
        <v>513</v>
      </c>
      <c r="C21" s="58">
        <v>12</v>
      </c>
      <c r="D21" s="224">
        <v>-75450017.613499999</v>
      </c>
    </row>
    <row r="22" spans="2:4">
      <c r="B22" s="62" t="s">
        <v>1415</v>
      </c>
      <c r="C22" s="58">
        <v>13</v>
      </c>
      <c r="D22" s="224">
        <v>55258175889.852203</v>
      </c>
    </row>
  </sheetData>
  <mergeCells count="1">
    <mergeCell ref="B2:D2"/>
  </mergeCells>
  <pageMargins left="0.70866141732283472" right="0.70866141732283472" top="0.74803149606299213" bottom="0.74803149606299213" header="0.31496062992125984" footer="0.31496062992125984"/>
  <pageSetup paperSize="9" scale="95" orientation="landscape" r:id="rId1"/>
  <headerFooter>
    <oddHeader>&amp;CEN
Annex XI</oddHeader>
    <oddFooter>&amp;C&amp;"Calibri"&amp;11&amp;K0000001_x000D_&amp;1#&amp;"Calibri"&amp;10&amp;K000000 Internal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eletionDate xmlns="653BAA42-54D4-4845-89A9-18E4BD6C4C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8C51007894704E888A6D851FA93FBF" ma:contentTypeVersion="" ma:contentTypeDescription="Create a new document." ma:contentTypeScope="" ma:versionID="b64b0f84dbcc7ce0f6c3c6f5aabc40f9">
  <xsd:schema xmlns:xsd="http://www.w3.org/2001/XMLSchema" xmlns:xs="http://www.w3.org/2001/XMLSchema" xmlns:p="http://schemas.microsoft.com/office/2006/metadata/properties" xmlns:ns1="http://schemas.microsoft.com/sharepoint/v3" xmlns:ns2="653BAA42-54D4-4845-89A9-18E4BD6C4C7A" xmlns:ns3="35e3d190-587e-49de-8d8e-d3eca99d780d" xmlns:ns4="653baa42-54d4-4845-89a9-18e4bd6c4c7a" targetNamespace="http://schemas.microsoft.com/office/2006/metadata/properties" ma:root="true" ma:fieldsID="ef557fa02a2b705c8477bbe653f494f3" ns1:_="" ns2:_="" ns3:_="" ns4:_="">
    <xsd:import namespace="http://schemas.microsoft.com/sharepoint/v3"/>
    <xsd:import namespace="653BAA42-54D4-4845-89A9-18E4BD6C4C7A"/>
    <xsd:import namespace="35e3d190-587e-49de-8d8e-d3eca99d780d"/>
    <xsd:import namespace="653baa42-54d4-4845-89a9-18e4bd6c4c7a"/>
    <xsd:element name="properties">
      <xsd:complexType>
        <xsd:sequence>
          <xsd:element name="documentManagement">
            <xsd:complexType>
              <xsd:all>
                <xsd:element ref="ns2:DeletionDate" minOccurs="0"/>
                <xsd:element ref="ns3:SharedWithUsers" minOccurs="0"/>
                <xsd:element ref="ns3:SharedWithDetails"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DeletionDate" ma:index="8" nillable="true" ma:displayName="Deletion date" ma:format="DateOnly" ma:internalName="Dele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3d190-587e-49de-8d8e-d3eca99d78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84CF5-DC68-47FB-8B21-4BD1C0113A7E}">
  <ds:schemaRefs>
    <ds:schemaRef ds:uri="http://schemas.microsoft.com/office/2006/metadata/properties"/>
    <ds:schemaRef ds:uri="http://schemas.microsoft.com/office/infopath/2007/PartnerControls"/>
    <ds:schemaRef ds:uri="http://schemas.microsoft.com/sharepoint/v3"/>
    <ds:schemaRef ds:uri="653BAA42-54D4-4845-89A9-18E4BD6C4C7A"/>
  </ds:schemaRefs>
</ds:datastoreItem>
</file>

<file path=customXml/itemProps2.xml><?xml version="1.0" encoding="utf-8"?>
<ds:datastoreItem xmlns:ds="http://schemas.openxmlformats.org/officeDocument/2006/customXml" ds:itemID="{1AB4E395-AC32-46AA-92A3-B55969105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3BAA42-54D4-4845-89A9-18E4BD6C4C7A"/>
    <ds:schemaRef ds:uri="35e3d190-587e-49de-8d8e-d3eca99d780d"/>
    <ds:schemaRef ds:uri="653baa42-54d4-4845-89a9-18e4bd6c4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84E8EB-A253-4F11-8F3F-1749B4AC6656}">
  <ds:schemaRefs>
    <ds:schemaRef ds:uri="http://schemas.microsoft.com/sharepoint/v3/contenttype/forms"/>
  </ds:schemaRefs>
</ds:datastoreItem>
</file>

<file path=docMetadata/LabelInfo.xml><?xml version="1.0" encoding="utf-8"?>
<clbl:labelList xmlns:clbl="http://schemas.microsoft.com/office/2020/mipLabelMetadata">
  <clbl:label id="{d6e1ffc9-3ac8-4b4d-9640-a79fae035ca4}" enabled="1" method="Privilege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41</vt:i4>
      </vt:variant>
      <vt:variant>
        <vt:lpstr>Named Ranges</vt:lpstr>
      </vt:variant>
      <vt:variant>
        <vt:i4>14</vt:i4>
      </vt:variant>
    </vt:vector>
  </HeadingPairs>
  <TitlesOfParts>
    <vt:vector size="55" baseType="lpstr">
      <vt:lpstr>OV1</vt:lpstr>
      <vt:lpstr>KM1</vt:lpstr>
      <vt:lpstr>CC1</vt:lpstr>
      <vt:lpstr>CC2</vt:lpstr>
      <vt:lpstr>CCyB1</vt:lpstr>
      <vt:lpstr>CCyB2</vt:lpstr>
      <vt:lpstr>LRSum</vt:lpstr>
      <vt:lpstr>LRSpl</vt:lpstr>
      <vt:lpstr>LIQ1</vt:lpstr>
      <vt:lpstr>LIQB</vt:lpstr>
      <vt:lpstr>LIQ2</vt:lpstr>
      <vt:lpstr>CR1</vt:lpstr>
      <vt:lpstr>CR1A</vt:lpstr>
      <vt:lpstr>CQ1</vt:lpstr>
      <vt:lpstr>CQ3</vt:lpstr>
      <vt:lpstr>CQ4TOT</vt:lpstr>
      <vt:lpstr>CQ4ONperC</vt:lpstr>
      <vt:lpstr>CQ4OFFperC</vt:lpstr>
      <vt:lpstr>CQ5</vt:lpstr>
      <vt:lpstr>CR3</vt:lpstr>
      <vt:lpstr>CR4</vt:lpstr>
      <vt:lpstr>CR5</vt:lpstr>
      <vt:lpstr>CR6Tot</vt:lpstr>
      <vt:lpstr>CR7</vt:lpstr>
      <vt:lpstr>CR7AAIRB</vt:lpstr>
      <vt:lpstr>CR8</vt:lpstr>
      <vt:lpstr>CCR1</vt:lpstr>
      <vt:lpstr>CCR2</vt:lpstr>
      <vt:lpstr>CCR3</vt:lpstr>
      <vt:lpstr>CCR5</vt:lpstr>
      <vt:lpstr>CCR8</vt:lpstr>
      <vt:lpstr>SEC1</vt:lpstr>
      <vt:lpstr>SEC3</vt:lpstr>
      <vt:lpstr>SEC5</vt:lpstr>
      <vt:lpstr>MR1</vt:lpstr>
      <vt:lpstr>IRRBB1</vt:lpstr>
      <vt:lpstr>1.CC Transition risk-Banking b.</vt:lpstr>
      <vt:lpstr>2.CC Trans-BB.RE collateral</vt:lpstr>
      <vt:lpstr>4.CC Transition-toppollutcomp</vt:lpstr>
      <vt:lpstr>5.CC Physical risk</vt:lpstr>
      <vt:lpstr>10.Other mitigating actions</vt:lpstr>
      <vt:lpstr>'MR1'!_ftn1</vt:lpstr>
      <vt:lpstr>'MR1'!_ftnref1</vt:lpstr>
      <vt:lpstr>lkp5c47cf6d20164a748b485ee23595a849</vt:lpstr>
      <vt:lpstr>lkpf2b520387051429ab2e99b0d729f2417</vt:lpstr>
      <vt:lpstr>'CC1'!Print_Area</vt:lpstr>
      <vt:lpstr>'CR3'!Print_Area</vt:lpstr>
      <vt:lpstr>'CR7'!Print_Area</vt:lpstr>
      <vt:lpstr>CR9AIRBInvisible!Print_Area</vt:lpstr>
      <vt:lpstr>CR9FIRBInvisible!Print_Area</vt:lpstr>
      <vt:lpstr>LRSpl!Print_Area</vt:lpstr>
      <vt:lpstr>LRSum!Print_Area</vt:lpstr>
      <vt:lpstr>'OV1'!Print_Area</vt:lpstr>
      <vt:lpstr>'SEC5'!Print_Area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Git Man Liu</cp:lastModifiedBy>
  <cp:lastPrinted>2020-11-17T14:23:02Z</cp:lastPrinted>
  <dcterms:created xsi:type="dcterms:W3CDTF">2020-11-16T07:49:22Z</dcterms:created>
  <dcterms:modified xsi:type="dcterms:W3CDTF">2025-03-18T11:06:35Z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0x010100528C51007894704E888A6D851FA93FBF</vt:lpwstr>
  </property>
  <property fmtid="{D5CDD505-2E9C-101B-9397-08002B2CF9AE}" pid="3" name="MSIP_Label_4ce06370-c5ca-4299-8630-fc986cd3cb5e_Enabled">
    <vt:lpwstr>true</vt:lpwstr>
  </property>
  <property fmtid="{D5CDD505-2E9C-101B-9397-08002B2CF9AE}" pid="4" name="MSIP_Label_4ce06370-c5ca-4299-8630-fc986cd3cb5e_SetDate">
    <vt:lpwstr>2023-10-13T08:41:18Z</vt:lpwstr>
  </property>
  <property fmtid="{D5CDD505-2E9C-101B-9397-08002B2CF9AE}" pid="5" name="MSIP_Label_4ce06370-c5ca-4299-8630-fc986cd3cb5e_Method">
    <vt:lpwstr>Privileged</vt:lpwstr>
  </property>
  <property fmtid="{D5CDD505-2E9C-101B-9397-08002B2CF9AE}" pid="6" name="MSIP_Label_4ce06370-c5ca-4299-8630-fc986cd3cb5e_Name">
    <vt:lpwstr>ABB_INTERNAL</vt:lpwstr>
  </property>
  <property fmtid="{D5CDD505-2E9C-101B-9397-08002B2CF9AE}" pid="7" name="MSIP_Label_4ce06370-c5ca-4299-8630-fc986cd3cb5e_SiteId">
    <vt:lpwstr>396b38cc-aa65-492b-bb0e-3d94ed25a97b</vt:lpwstr>
  </property>
  <property fmtid="{D5CDD505-2E9C-101B-9397-08002B2CF9AE}" pid="8" name="MSIP_Label_4ce06370-c5ca-4299-8630-fc986cd3cb5e_ActionId">
    <vt:lpwstr>934a21d1-0d81-4e92-867e-4c3b0e979ace</vt:lpwstr>
  </property>
  <property fmtid="{D5CDD505-2E9C-101B-9397-08002B2CF9AE}" pid="9" name="MSIP_Label_4ce06370-c5ca-4299-8630-fc986cd3cb5e_ContentBits">
    <vt:lpwstr>2</vt:lpwstr>
  </property>
</Properties>
</file>