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S01FS100\d01v1\Basel2\Transversal Risks\Reports\Disclosure\2022\202206\Final\Resubmission 08122022\"/>
    </mc:Choice>
  </mc:AlternateContent>
  <xr:revisionPtr revIDLastSave="0" documentId="13_ncr:1_{6F2F47D8-7791-4948-A1CE-882DC2DE6715}" xr6:coauthVersionLast="47" xr6:coauthVersionMax="47" xr10:uidLastSave="{00000000-0000-0000-0000-000000000000}"/>
  <bookViews>
    <workbookView xWindow="28680" yWindow="-120" windowWidth="29040" windowHeight="15840" tabRatio="773" firstSheet="2" activeTab="2" xr2:uid="{00000000-000D-0000-FFFF-FFFF00000000}"/>
  </bookViews>
  <sheets>
    <sheet name="1" sheetId="104" state="veryHidden" r:id="rId1"/>
    <sheet name="2" sheetId="106" state="veryHidden" r:id="rId2"/>
    <sheet name="OV1" sheetId="4" r:id="rId3"/>
    <sheet name="KM1" sheetId="5" r:id="rId4"/>
    <sheet name="CC1" sheetId="89" r:id="rId5"/>
    <sheet name="CC2" sheetId="93" r:id="rId6"/>
    <sheet name="CCyB1" sheetId="15" r:id="rId7"/>
    <sheet name="CCyB2" sheetId="16" r:id="rId8"/>
    <sheet name="LRSum" sheetId="85" r:id="rId9"/>
    <sheet name="LRSpl" sheetId="87" r:id="rId10"/>
    <sheet name="LIQ1" sheetId="82" r:id="rId11"/>
    <sheet name="LIQB" sheetId="83" r:id="rId12"/>
    <sheet name="LIQ2" sheetId="84" r:id="rId13"/>
    <sheet name="CR1" sheetId="66" r:id="rId14"/>
    <sheet name="CR1A" sheetId="67" r:id="rId15"/>
    <sheet name="CQ1" sheetId="70" r:id="rId16"/>
    <sheet name="CQ3" sheetId="72" r:id="rId17"/>
    <sheet name="CQ4TOT" sheetId="73" r:id="rId18"/>
    <sheet name="CQ4ONperC" sheetId="96" r:id="rId19"/>
    <sheet name="CQ4OFFperC" sheetId="95" r:id="rId20"/>
    <sheet name="CQ5" sheetId="74" r:id="rId21"/>
    <sheet name="CR3" sheetId="63" r:id="rId22"/>
    <sheet name="CR4" sheetId="79" r:id="rId23"/>
    <sheet name="CR5" sheetId="80" r:id="rId24"/>
    <sheet name="CR6Tot" sheetId="101" r:id="rId25"/>
    <sheet name="CR6AIRBInvisible" sheetId="98" state="veryHidden" r:id="rId26"/>
    <sheet name="CR6FIRBInvisible" sheetId="107" state="veryHidden" r:id="rId27"/>
    <sheet name="CR7" sheetId="57" r:id="rId28"/>
    <sheet name="CR7AAIRB" sheetId="58" r:id="rId29"/>
    <sheet name="CR8" sheetId="59" r:id="rId30"/>
    <sheet name="CR9AIRBInvisible" sheetId="60" state="veryHidden" r:id="rId31"/>
    <sheet name="CR9FIRBInvisible" sheetId="111" state="veryHidden" r:id="rId32"/>
    <sheet name="CCR1" sheetId="38" r:id="rId33"/>
    <sheet name="CCR2" sheetId="39" r:id="rId34"/>
    <sheet name="CCR3" sheetId="40" r:id="rId35"/>
    <sheet name="CCR4AIRBInvisible" sheetId="41" state="veryHidden" r:id="rId36"/>
    <sheet name="CCR4FIRBInvisible" sheetId="110" state="veryHidden" r:id="rId37"/>
    <sheet name="CCR5" sheetId="42" r:id="rId38"/>
    <sheet name="CCR8" sheetId="45" r:id="rId39"/>
    <sheet name="SEC1" sheetId="32" r:id="rId40"/>
    <sheet name="SEC3" sheetId="34" r:id="rId41"/>
    <sheet name="SEC5" sheetId="36" r:id="rId42"/>
    <sheet name="MR1" sheetId="47" r:id="rId43"/>
    <sheet name="IRRBB1" sheetId="123" r:id="rId44"/>
    <sheet name="Covid1" sheetId="125" r:id="rId45"/>
    <sheet name="Covid2" sheetId="126" r:id="rId46"/>
    <sheet name="Covid3" sheetId="127" r:id="rId47"/>
  </sheets>
  <externalReferences>
    <externalReference r:id="rId48"/>
  </externalReferences>
  <definedNames>
    <definedName name="_xlnm._FilterDatabase" localSheetId="19" hidden="1">CQ4OFFperC!$D$8:$K$22</definedName>
    <definedName name="_xlnm._FilterDatabase" localSheetId="18" hidden="1">CQ4ONperC!$D$8:$K$22</definedName>
    <definedName name="_ftn1" localSheetId="42">'MR1'!$H$14</definedName>
    <definedName name="_ftnref1" localSheetId="42">'MR1'!$H$11</definedName>
    <definedName name="a03f952197b1f4ba492342f1c81adeb94_r1_c1" localSheetId="37" hidden="1">'CCR5'!$D$9</definedName>
    <definedName name="a03f952197b1f4ba492342f1c81adeb94_r9_c8" localSheetId="37" hidden="1">'CCR5'!$K$17</definedName>
    <definedName name="a0cfc03404b524dbf806b31da4ae72ece_r1_c1" localSheetId="42" hidden="1">'MR1'!$D$6</definedName>
    <definedName name="a0cfc03404b524dbf806b31da4ae72ece_r11_c1" localSheetId="42" hidden="1">'MR1'!$D$16</definedName>
    <definedName name="a16583c55c59440b482fd1b9daa5fd229_r1_c1" localSheetId="29" hidden="1">'CR8'!$D$7</definedName>
    <definedName name="a16583c55c59440b482fd1b9daa5fd229_r9_c1" localSheetId="29" hidden="1">'CR8'!$D$15</definedName>
    <definedName name="a2348b159242d41f0a10f1c9ac3e0e86b_r1_c1" localSheetId="17" hidden="1">CQ4TOT!$D$9</definedName>
    <definedName name="a2348b159242d41f0a10f1c9ac3e0e86b_r3_c7" localSheetId="17" hidden="1">CQ4TOT!$J$11</definedName>
    <definedName name="a2a654e85c6ef4e12a6ce8f809e596a58_r1_c1" localSheetId="5" hidden="1">'CC2'!$D$7</definedName>
    <definedName name="a2a654e85c6ef4e12a6ce8f809e596a58_r27_c2" localSheetId="5" hidden="1">'CC2'!$E$33</definedName>
    <definedName name="a4741f4eeedf34b10b05e22b8709f1840_r1_c1" localSheetId="23" hidden="1">'CR5'!$D$8</definedName>
    <definedName name="a4741f4eeedf34b10b05e22b8709f1840_r17_c17" localSheetId="23" hidden="1">'CR5'!$T$24</definedName>
    <definedName name="a548d98a0bd63469fb606e905a585e05b_r1_c1" localSheetId="16" hidden="1">'CQ3'!$D$10</definedName>
    <definedName name="a548d98a0bd63469fb606e905a585e05b_r23_c12" localSheetId="16" hidden="1">'CQ3'!$O$32</definedName>
    <definedName name="a5a6840683b21442db5e4708f7eb34420_r1_c1" localSheetId="33" hidden="1">'CCR2'!$D$8</definedName>
    <definedName name="a5a6840683b21442db5e4708f7eb34420_r6_c2" localSheetId="33" hidden="1">'CCR2'!$E$13</definedName>
    <definedName name="a5d6e1afba05b4ab0b2354ce364adfe47_r1_c1" localSheetId="8" hidden="1">LRSum!$D$8</definedName>
    <definedName name="a5d6e1afba05b4ab0b2354ce364adfe47_r15_c1" localSheetId="8" hidden="1">LRSum!$D$22</definedName>
    <definedName name="a60be3976996f44289ffa5c443eb28add_r1_c1" localSheetId="11" hidden="1">LIQB!$D$7</definedName>
    <definedName name="a60be3976996f44289ffa5c443eb28add_r7_c1" localSheetId="11" hidden="1">LIQB!$D$13</definedName>
    <definedName name="a617c74cff1084f22abc938168ec083ca_r1_c1" localSheetId="14" hidden="1">CR1A!$D$8</definedName>
    <definedName name="a617c74cff1084f22abc938168ec083ca_r3_c6" localSheetId="14" hidden="1">CR1A!$I$10</definedName>
    <definedName name="a62a4906083e44cf286bb9b8286319899_r1_c1" localSheetId="5" hidden="1">'CC2'!$D$36</definedName>
    <definedName name="a62a4906083e44cf286bb9b8286319899_r18_c2" localSheetId="5" hidden="1">'CC2'!$E$53</definedName>
    <definedName name="a6c9916f5dc3148c6b32bcb0560367662_r1_c1" localSheetId="30" hidden="1">CR9AIRBInvisible!$D$9</definedName>
    <definedName name="a6c9916f5dc3148c6b32bcb0560367662_r17_c6" localSheetId="30" hidden="1">CR9AIRBInvisible!$I$25</definedName>
    <definedName name="a6cb925f43ceb437e804c2c440f22a5f9_r1_c1" localSheetId="2" hidden="1">'OV1'!$D$7</definedName>
    <definedName name="a6cb925f43ceb437e804c2c440f22a5f9_r28_c3" localSheetId="2" hidden="1">'OV1'!$F$34</definedName>
    <definedName name="a6e176eb182964025973ffb982306afbd_r1_c1" localSheetId="31" hidden="1">CR9FIRBInvisible!$D$9</definedName>
    <definedName name="a6e176eb182964025973ffb982306afbd_r17_c6" localSheetId="31" hidden="1">CR9FIRBInvisible!$I$25</definedName>
    <definedName name="a7bbc46d3d853422b8558d1a70c58e38c_r1_c1" localSheetId="13" hidden="1">'CR1'!$D$9</definedName>
    <definedName name="a7bbc46d3d853422b8558d1a70c58e38c_r23_c15" localSheetId="13" hidden="1">'CR1'!$R$31</definedName>
    <definedName name="a7c7d2ee4062643c3b20b8d6a5fee9d1d_r1_c1" localSheetId="35" hidden="1">CCR4AIRBInvisible!$E$8</definedName>
    <definedName name="a7c7d2ee4062643c3b20b8d6a5fee9d1d_r9_c7" localSheetId="35" hidden="1">CCR4AIRBInvisible!$K$16</definedName>
    <definedName name="a7e7f92c1770e4d31a537552eb6c5a46f_r1_c1" localSheetId="26" hidden="1">CR6FIRBInvisible!$E$9</definedName>
    <definedName name="a7e7f92c1770e4d31a537552eb6c5a46f_r18_c12" localSheetId="26" hidden="1">CR6FIRBInvisible!$P$26</definedName>
    <definedName name="a847b76718feb4913b2200122a4615857_r1_c1" localSheetId="38" hidden="1">'CCR8'!$D$7</definedName>
    <definedName name="a847b76718feb4913b2200122a4615857_r20_c2" localSheetId="38" hidden="1">'CCR8'!$E$26</definedName>
    <definedName name="a887d6553e8524f0fb635e17b5534c07e_r1_c1" localSheetId="7" hidden="1">CCyB2!$D$7</definedName>
    <definedName name="a887d6553e8524f0fb635e17b5534c07e_r3_c1" localSheetId="7" hidden="1">CCyB2!$D$9</definedName>
    <definedName name="a8b6e3d27fd1944819cd5998fb83ccf23_r1_c1" localSheetId="25" hidden="1">CR6AIRBInvisible!$E$9</definedName>
    <definedName name="a8b6e3d27fd1944819cd5998fb83ccf23_r18_c12" localSheetId="25" hidden="1">CR6AIRBInvisible!$P$26</definedName>
    <definedName name="a8b80396ee3d44ca282520d070cda28c1_r1_c1" localSheetId="41" hidden="1">'SEC5'!$D$9</definedName>
    <definedName name="a8b80396ee3d44ca282520d070cda28c1_r12_c3" localSheetId="41" hidden="1">'SEC5'!$F$20</definedName>
    <definedName name="a921616c3233d42139d0df358bcf27fc3_r1_c1" localSheetId="9" hidden="1">LRSpl!$D$7</definedName>
    <definedName name="a921616c3233d42139d0df358bcf27fc3_r12_c1" localSheetId="9" hidden="1">LRSpl!$D$18</definedName>
    <definedName name="a96e3997c1baf46f88ef1d761e8e3e88d_r1_c1" localSheetId="4" hidden="1">'CC1'!$E$7</definedName>
    <definedName name="a96e3997c1baf46f88ef1d761e8e3e88d_r115_c2" localSheetId="4" hidden="1">'CC1'!$F$122</definedName>
    <definedName name="a9839dfd0e4284fbcad5955b4f2d401ef_r1_c1" localSheetId="12" hidden="1">'LIQ2'!$E$8</definedName>
    <definedName name="a9839dfd0e4284fbcad5955b4f2d401ef_r37_c5" localSheetId="12" hidden="1">'LIQ2'!$I$44</definedName>
    <definedName name="aa54cedad145746df9e75feb88bb89802_r1_c1" localSheetId="3" hidden="1">'KM1'!$E$6</definedName>
    <definedName name="aa54cedad145746df9e75feb88bb89802_r45_c5" localSheetId="3" hidden="1">'KM1'!$I$49</definedName>
    <definedName name="aaae9584ca12044ba889cf115d97ee2ea_r1_c1" localSheetId="5" hidden="1">'CC2'!$D$56</definedName>
    <definedName name="aaae9584ca12044ba889cf115d97ee2ea_r19_c2" localSheetId="5" hidden="1">'CC2'!$E$74</definedName>
    <definedName name="aaefb9a8e464d429bb41b5e2ad5dd7d15_r1_c1" localSheetId="10" hidden="1">'LIQ1'!$E$7</definedName>
    <definedName name="aaefb9a8e464d429bb41b5e2ad5dd7d15_r34_c8" localSheetId="10" hidden="1">'LIQ1'!$L$40</definedName>
    <definedName name="ab79b09d6fcad4f4cbf7d0d1d5256a23b_r1_c1" localSheetId="6" hidden="1">CCyB1!$C$10</definedName>
    <definedName name="ab79b09d6fcad4f4cbf7d0d1d5256a23b_r1_c15" localSheetId="6" hidden="1">CCyB1!#REF!</definedName>
    <definedName name="ab8ff3456037344398c03b911a6bef7dc_r1_c1" localSheetId="20" hidden="1">'CQ5'!$D$10</definedName>
    <definedName name="ab8ff3456037344398c03b911a6bef7dc_r20_c6" localSheetId="20" hidden="1">'CQ5'!$I$29</definedName>
    <definedName name="abcd24104319d477f808557e797ec39b8_r1_c1" localSheetId="32" hidden="1">'CCR1'!$D$7</definedName>
    <definedName name="abcd24104319d477f808557e797ec39b8_r11_c8" localSheetId="32" hidden="1">'CCR1'!$K$17</definedName>
    <definedName name="abf785e4a967d433cb0e8a2e94f2e15eb_r1_c1" localSheetId="21" hidden="1">'CR3'!$D$9</definedName>
    <definedName name="abf785e4a967d433cb0e8a2e94f2e15eb_r5_c5" localSheetId="21" hidden="1">'CR3'!$H$13</definedName>
    <definedName name="acc1a3a7780f44ab790b0f708069a68e8_r1_c1" localSheetId="28" hidden="1">CR7AAIRB!$D$10</definedName>
    <definedName name="acc1a3a7780f44ab790b0f708069a68e8_r13_c14" localSheetId="28" hidden="1">CR7AAIRB!$Q$22</definedName>
    <definedName name="ad3af23f8db764a11af8ebfe5c5776882_r1_c1" localSheetId="24" hidden="1">CR6Tot!$E$7</definedName>
    <definedName name="ad3af23f8db764a11af8ebfe5c5776882_r2_c12" localSheetId="24" hidden="1">CR6Tot!$P$8</definedName>
    <definedName name="adc70368d936640bbb2cdb17e069fee8a_r1_c1" localSheetId="27" hidden="1">'CR7'!$D$7</definedName>
    <definedName name="adc70368d936640bbb2cdb17e069fee8a_r19_c2" localSheetId="27" hidden="1">'CR7'!$E$25</definedName>
    <definedName name="ae0a5bb0e7a0f441f89c8a82e93267545_r1_c1" localSheetId="22" hidden="1">'CR4'!$D$7</definedName>
    <definedName name="ae0a5bb0e7a0f441f89c8a82e93267545_r17_c6" localSheetId="22" hidden="1">'CR4'!$I$23</definedName>
    <definedName name="ae2e28092ac2d4169979f9d1df8dbc6b2_r1_c1" localSheetId="18" hidden="1">CQ4ONperC!$C$9</definedName>
    <definedName name="ae2e28092ac2d4169979f9d1df8dbc6b2_r1_c9" localSheetId="18" hidden="1">CQ4ONperC!#REF!</definedName>
    <definedName name="ae47c8958958044838f8f5a2702e04543_r1_c1" localSheetId="40" hidden="1">'SEC3'!$D$8</definedName>
    <definedName name="ae47c8958958044838f8f5a2702e04543_r13_c17" localSheetId="40" hidden="1">'SEC3'!$T$20</definedName>
    <definedName name="ae48e24fb44244d399c3dc353100a5562_r1_c1" localSheetId="39" hidden="1">'SEC1'!$D$10</definedName>
    <definedName name="ae48e24fb44244d399c3dc353100a5562_r12_c15" localSheetId="39" hidden="1">'SEC1'!$R$21</definedName>
    <definedName name="ae6c4e4452e664d1a86a9c465cb983cd2_r1_c1" localSheetId="36" hidden="1">CCR4FIRBInvisible!$E$8</definedName>
    <definedName name="ae6c4e4452e664d1a86a9c465cb983cd2_r9_c7" localSheetId="36" hidden="1">CCR4FIRBInvisible!$K$16</definedName>
    <definedName name="af5926a14556b4f20b10860613fdede4a_r1_c1" localSheetId="19" hidden="1">CQ4OFFperC!$C$9</definedName>
    <definedName name="af5926a14556b4f20b10860613fdede4a_r1_c9" localSheetId="19" hidden="1">CQ4OFFperC!#REF!</definedName>
    <definedName name="afa322becfd8a4dea8b6f21123f8231da_r1_c1" localSheetId="34" hidden="1">'CCR3'!$D$8</definedName>
    <definedName name="afa322becfd8a4dea8b6f21123f8231da_r11_c12" localSheetId="34" hidden="1">'CCR3'!$O$18</definedName>
    <definedName name="afe3f66a2119e4876beef34cbc0be4adc_r1_c1" localSheetId="15" hidden="1">'CQ1'!$D$8</definedName>
    <definedName name="afe3f66a2119e4876beef34cbc0be4adc_r11_c8" localSheetId="15" hidden="1">'CQ1'!$K$18</definedName>
    <definedName name="AGUILONIUS" localSheetId="43">#REF!</definedName>
    <definedName name="AGUILONIUS">#REF!</definedName>
    <definedName name="b0f1af3f191544f8bb7ea330a9c45bc69" localSheetId="30" hidden="1">CR9AIRBInvisible!$D$4</definedName>
    <definedName name="b4551fd02ee8b40bfa8bf78c7deb7a19e" localSheetId="36" hidden="1">CCR4FIRBInvisible!$E$4</definedName>
    <definedName name="b463ff6270e4a4434bad77696fb9bf357" localSheetId="25" hidden="1">CR6AIRBInvisible!$E$5</definedName>
    <definedName name="b9151c23adb784959ace1f4297ce3deda" localSheetId="31" hidden="1">CR9FIRBInvisible!$D$4</definedName>
    <definedName name="b9eae3338c7d2488285cb8332bb814508" localSheetId="35" hidden="1">CCR4AIRBInvisible!$E$4</definedName>
    <definedName name="bd8e1e16f9a094e00ab690aa4b1cd540e" localSheetId="26" hidden="1">CR6FIRBInvisible!$E$5</definedName>
    <definedName name="DimensionalSheet" localSheetId="6" hidden="1">CCyB1!#REF!</definedName>
    <definedName name="DimensionalSheet" localSheetId="19" hidden="1">CQ4OFFperC!#REF!</definedName>
    <definedName name="DimensionalSheet" localSheetId="18" hidden="1">CQ4ONperC!#REF!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st" localSheetId="43">#REF!</definedName>
    <definedName name="List">#REF!</definedName>
    <definedName name="lkp5c47cf6d20164a748b485ee23595a849" localSheetId="43">'[1]1'!$A$2:$A$251</definedName>
    <definedName name="lkp5c47cf6d20164a748b485ee23595a849">'1'!$A$2:$A$251</definedName>
    <definedName name="lkpf2b520387051429ab2e99b0d729f2417" localSheetId="43">'[1]2'!$A$2:$A$252</definedName>
    <definedName name="lkpf2b520387051429ab2e99b0d729f2417">'2'!$A$2:$A$252</definedName>
    <definedName name="_xlnm.Print_Area" localSheetId="4">'CC1'!$B$5:$F$122</definedName>
    <definedName name="_xlnm.Print_Area" localSheetId="21">'CR3'!$B$1:$K$19</definedName>
    <definedName name="_xlnm.Print_Area" localSheetId="27">'CR7'!$B$2:$G$26</definedName>
    <definedName name="_xlnm.Print_Area" localSheetId="30">CR9AIRBInvisible!$B$5:$J$31</definedName>
    <definedName name="_xlnm.Print_Area" localSheetId="31">CR9FIRBInvisible!$B$5:$J$31</definedName>
    <definedName name="_xlnm.Print_Area" localSheetId="9">LRSpl!$B$2:$D$18</definedName>
    <definedName name="_xlnm.Print_Area" localSheetId="8">LRSum!$B$2:$D$22</definedName>
    <definedName name="_xlnm.Print_Area" localSheetId="2">'OV1'!$B$2:$F$34</definedName>
    <definedName name="_xlnm.Print_Area" localSheetId="41">'SEC5'!$A$1:$F$20</definedName>
    <definedName name="_xlnm.Print_Titles" localSheetId="4">'CC1'!$5:$5</definedName>
    <definedName name="Type_of_institution" localSheetId="43">#REF!</definedName>
    <definedName name="Type_of_institution">#REF!</definedName>
    <definedName name="Z_1DB48480_6711_40FB_9C4F_EB173E700CA0_.wvu.PrintArea" localSheetId="46" hidden="1">Covid3!$C$1:$H$13</definedName>
  </definedNames>
  <calcPr calcId="191029" forceFullCalc="1"/>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82" l="1"/>
  <c r="G7" i="82"/>
  <c r="E7" i="82"/>
  <c r="D8" i="16" l="1"/>
  <c r="B26" i="107" l="1"/>
  <c r="C9" i="15" l="1"/>
  <c r="G91" i="89" l="1"/>
  <c r="G70" i="89"/>
  <c r="B26" i="98"/>
  <c r="P9" i="15" l="1"/>
  <c r="O9" i="15"/>
  <c r="N9" i="15"/>
  <c r="M9" i="15"/>
  <c r="L9" i="15"/>
  <c r="K9" i="15"/>
  <c r="J9" i="15"/>
  <c r="I9" i="15"/>
  <c r="H9" i="15"/>
  <c r="G9" i="15"/>
  <c r="F9" i="15"/>
  <c r="E9" i="15"/>
</calcChain>
</file>

<file path=xl/sharedStrings.xml><?xml version="1.0" encoding="utf-8"?>
<sst xmlns="http://schemas.openxmlformats.org/spreadsheetml/2006/main" count="2889" uniqueCount="1526">
  <si>
    <t>CODE</t>
  </si>
  <si>
    <t>DPM version 3.0.0.0  | version 2021</t>
  </si>
  <si>
    <t/>
  </si>
  <si>
    <t>Risk weighted exposure amounts (RWEAs)</t>
  </si>
  <si>
    <t>Total own funds requirements</t>
  </si>
  <si>
    <t>a</t>
  </si>
  <si>
    <t>b</t>
  </si>
  <si>
    <t>c</t>
  </si>
  <si>
    <t>Credit risk (excluding CCR)</t>
  </si>
  <si>
    <t xml:space="preserve">Of which the standardised approach </t>
  </si>
  <si>
    <t xml:space="preserve">Of which the foundation IRB (FIRB) approach </t>
  </si>
  <si>
    <t>Of which slotting approach</t>
  </si>
  <si>
    <t>Of which equities under the simple riskweighted approach</t>
  </si>
  <si>
    <t xml:space="preserve">Of which the advanced IRB (AIRB) approach </t>
  </si>
  <si>
    <t xml:space="preserve">Counterparty credit risk - CCR </t>
  </si>
  <si>
    <t>Of which internal model method (IMM)</t>
  </si>
  <si>
    <t>Of which exposures to a CCP</t>
  </si>
  <si>
    <t>Of which credit valuation adjustment - CVA</t>
  </si>
  <si>
    <t>Of which other CCR</t>
  </si>
  <si>
    <t>Empty set in the EU</t>
  </si>
  <si>
    <t xml:space="preserve">Settlement risk </t>
  </si>
  <si>
    <t>Securitisation exposures in the non-trading book (after the cap)</t>
  </si>
  <si>
    <t xml:space="preserve">Of which SEC-IRBA approach </t>
  </si>
  <si>
    <t>Of which SEC-ERBA (including IAA)</t>
  </si>
  <si>
    <t xml:space="preserve">Of which SEC-SA approach </t>
  </si>
  <si>
    <t>Of which 1250%/ deduction</t>
  </si>
  <si>
    <t>Position, foreign exchange and commodities risks (Market risk)</t>
  </si>
  <si>
    <t xml:space="preserve">Of which IMA </t>
  </si>
  <si>
    <t>Large exposures</t>
  </si>
  <si>
    <t xml:space="preserve">Operational risk </t>
  </si>
  <si>
    <t xml:space="preserve">Of which basic indicator approach </t>
  </si>
  <si>
    <t xml:space="preserve">Of which standardised approach </t>
  </si>
  <si>
    <t xml:space="preserve">Of which advanced measurement approach </t>
  </si>
  <si>
    <t>Total</t>
  </si>
  <si>
    <t>d</t>
  </si>
  <si>
    <t>e</t>
  </si>
  <si>
    <t>Available own funds (amounts)</t>
  </si>
  <si>
    <t xml:space="preserve">Common Equity Tier 1 (CET1) capital </t>
  </si>
  <si>
    <t xml:space="preserve">Tier 1 capital </t>
  </si>
  <si>
    <t xml:space="preserve">Total capital </t>
  </si>
  <si>
    <t>Risk-weighted exposure amounts</t>
  </si>
  <si>
    <t>Total risk-weighted exposure amount</t>
  </si>
  <si>
    <t>Capital ratios  (as a percentage of risk-weighted exposure amount)</t>
  </si>
  <si>
    <t>Tier 1 ratio (%)</t>
  </si>
  <si>
    <t>Total capital ratio (%)</t>
  </si>
  <si>
    <t>Total SREP own funds requirements (%)</t>
  </si>
  <si>
    <t>Combined buffer requirement (as a percentage of risk-weighted exposure amount)</t>
  </si>
  <si>
    <t>Capital conservation buffer (%)</t>
  </si>
  <si>
    <t>Conservation buffer due to macro-prudential or systemic risk identified at the level of a Member State (%)</t>
  </si>
  <si>
    <t>Institution specific countercyclical capital buffer (%)</t>
  </si>
  <si>
    <t>Systemic risk buffer (%)</t>
  </si>
  <si>
    <t>Global Systemically Important Institution buffer (%)</t>
  </si>
  <si>
    <t>Other Systemically Important Institution buffer</t>
  </si>
  <si>
    <t>Combined buffer requirement (%)</t>
  </si>
  <si>
    <t>Overall capital requirements (%)</t>
  </si>
  <si>
    <t>CET1 available after meeting the total SREP own funds requirements (%)</t>
  </si>
  <si>
    <t>Leverage ratio</t>
  </si>
  <si>
    <t>Leverage ratio total exposure measure</t>
  </si>
  <si>
    <r>
      <t>Additional own funds requirements to address risks of excessive leverage</t>
    </r>
    <r>
      <rPr>
        <b/>
        <sz val="11"/>
        <color theme="1"/>
        <rFont val="Calibri"/>
        <family val="2"/>
        <scheme val="minor"/>
      </rPr>
      <t xml:space="preserve"> (as a percentage of leverage ratio total exposure amount)</t>
    </r>
  </si>
  <si>
    <t>Total SREP leverage ratio requirements (%)</t>
  </si>
  <si>
    <t>Overall leverage ratio requirements (%)</t>
  </si>
  <si>
    <t>Liquidity Coverage Ratio</t>
  </si>
  <si>
    <t>Total high-quality liquid assets (HQLA) (Weighted value -average)</t>
  </si>
  <si>
    <t xml:space="preserve">Cash outflows - Total weighted value </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</si>
  <si>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</si>
  <si>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</si>
  <si>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</si>
  <si>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</si>
  <si>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</si>
  <si>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</si>
  <si>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</si>
  <si>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Exposure value</t>
  </si>
  <si>
    <t>f</t>
  </si>
  <si>
    <t>g</t>
  </si>
  <si>
    <t>h</t>
  </si>
  <si>
    <t>Equity</t>
  </si>
  <si>
    <t>i</t>
  </si>
  <si>
    <t>j</t>
  </si>
  <si>
    <t>k</t>
  </si>
  <si>
    <t>l</t>
  </si>
  <si>
    <t>m</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</si>
  <si>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</si>
  <si>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</si>
  <si>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</si>
  <si>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</si>
  <si>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</si>
  <si>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</si>
  <si>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</si>
  <si>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</si>
  <si>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</si>
  <si>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</si>
  <si>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</si>
  <si>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</si>
  <si>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</si>
  <si>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</si>
  <si>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</si>
  <si>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010</t>
  </si>
  <si>
    <t>020</t>
  </si>
  <si>
    <t>Total risk exposure amount</t>
  </si>
  <si>
    <t>Institution specific countercyclical capital buffer rate</t>
  </si>
  <si>
    <t>Institution specific countercyclical capital buffer requirement</t>
  </si>
  <si>
    <t>030</t>
  </si>
  <si>
    <t>040</t>
  </si>
  <si>
    <t>050</t>
  </si>
  <si>
    <t>060</t>
  </si>
  <si>
    <t>080</t>
  </si>
  <si>
    <t>090</t>
  </si>
  <si>
    <t>100</t>
  </si>
  <si>
    <t>Debt securities</t>
  </si>
  <si>
    <t>070</t>
  </si>
  <si>
    <t>120</t>
  </si>
  <si>
    <t>Other assets</t>
  </si>
  <si>
    <t>130</t>
  </si>
  <si>
    <t>140</t>
  </si>
  <si>
    <t>150</t>
  </si>
  <si>
    <t>160</t>
  </si>
  <si>
    <t>170</t>
  </si>
  <si>
    <t>180</t>
  </si>
  <si>
    <t>190</t>
  </si>
  <si>
    <t>200</t>
  </si>
  <si>
    <t>210</t>
  </si>
  <si>
    <t>220</t>
  </si>
  <si>
    <t>x</t>
  </si>
  <si>
    <t>Own funds</t>
  </si>
  <si>
    <t>Risk weighted exposure amount</t>
  </si>
  <si>
    <t>requirement</t>
  </si>
  <si>
    <t>n</t>
  </si>
  <si>
    <t>o</t>
  </si>
  <si>
    <t>Institution acts as originator</t>
  </si>
  <si>
    <t>Institution acts as sponsor</t>
  </si>
  <si>
    <t>Institution acts as investor</t>
  </si>
  <si>
    <t>Traditional</t>
  </si>
  <si>
    <t>Synthetic</t>
  </si>
  <si>
    <t>Sub-total</t>
  </si>
  <si>
    <t>STS</t>
  </si>
  <si>
    <t>Non-STS</t>
  </si>
  <si>
    <t>of which SRT</t>
  </si>
  <si>
    <t>Total exposures</t>
  </si>
  <si>
    <t>Retail (total)</t>
  </si>
  <si>
    <t xml:space="preserve">   residential mortgage</t>
  </si>
  <si>
    <t xml:space="preserve">   credit card</t>
  </si>
  <si>
    <t xml:space="preserve">   other retail exposures </t>
  </si>
  <si>
    <t xml:space="preserve">   re-securitisation</t>
  </si>
  <si>
    <t>Wholesale (total)</t>
  </si>
  <si>
    <t xml:space="preserve">   loans to corporates</t>
  </si>
  <si>
    <t xml:space="preserve">   commercial mortgage </t>
  </si>
  <si>
    <t xml:space="preserve">   lease and receivables</t>
  </si>
  <si>
    <t xml:space="preserve">   other wholesale</t>
  </si>
  <si>
    <t>p</t>
  </si>
  <si>
    <t>q</t>
  </si>
  <si>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</si>
  <si>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</si>
  <si>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</si>
  <si>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</si>
  <si>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</si>
  <si>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</si>
  <si>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</si>
  <si>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</si>
  <si>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1250% RW/ deductions</t>
  </si>
  <si>
    <t>SEC-IRBA</t>
  </si>
  <si>
    <t>SEC-ERBA
(including IAA)</t>
  </si>
  <si>
    <t>SEC-SA</t>
  </si>
  <si>
    <t xml:space="preserve">Traditional transactions </t>
  </si>
  <si>
    <t xml:space="preserve">   Securitisation</t>
  </si>
  <si>
    <t xml:space="preserve">       Retail underlying</t>
  </si>
  <si>
    <t xml:space="preserve">       Of which STS</t>
  </si>
  <si>
    <t xml:space="preserve">       Wholesale</t>
  </si>
  <si>
    <t xml:space="preserve">   Re-securitisation</t>
  </si>
  <si>
    <t xml:space="preserve">Synthetic transactions </t>
  </si>
  <si>
    <t>Exposures securitised by the institution - Institution acts as originator or as sponsor</t>
  </si>
  <si>
    <t>Total outstanding nominal amount</t>
  </si>
  <si>
    <t>Total amount of specific credit risk adjustments made during the period</t>
  </si>
  <si>
    <t>Of which exposures in default</t>
  </si>
  <si>
    <t>Replacement cost (RC)</t>
  </si>
  <si>
    <t>Potential future exposure  (PFE)</t>
  </si>
  <si>
    <t>EEPE</t>
  </si>
  <si>
    <t>Exposure value pre-CRM</t>
  </si>
  <si>
    <t>Exposure value post-CRM</t>
  </si>
  <si>
    <t>RWEA</t>
  </si>
  <si>
    <t>EU1</t>
  </si>
  <si>
    <t>EU - Original Exposure Method (for derivatives)</t>
  </si>
  <si>
    <t>EU2</t>
  </si>
  <si>
    <t>EU - Simplified SA-CCR (for derivatives)</t>
  </si>
  <si>
    <t>SA-CCR (for derivatives)</t>
  </si>
  <si>
    <t>IMM (for derivatives and SFTs)</t>
  </si>
  <si>
    <t>2a</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</si>
  <si>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</si>
  <si>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</si>
  <si>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</si>
  <si>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</si>
  <si>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</si>
  <si>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</si>
  <si>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</si>
  <si>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</si>
  <si>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Total transactions subject to the Advanced method</t>
  </si>
  <si>
    <t xml:space="preserve">   (i) VaR component (including the 3× multiplier)</t>
  </si>
  <si>
    <t xml:space="preserve">   (ii) stressed VaR component (including the 3× multiplier)</t>
  </si>
  <si>
    <t>Transactions subject to the Standardised method</t>
  </si>
  <si>
    <t>EU4</t>
  </si>
  <si>
    <t xml:space="preserve">Total transactions subject to own funds requirements for CVA risk </t>
  </si>
  <si>
    <t>Exposure classes</t>
  </si>
  <si>
    <t>Risk weight</t>
  </si>
  <si>
    <t>Others</t>
  </si>
  <si>
    <t xml:space="preserve">Central governments or central banks </t>
  </si>
  <si>
    <t xml:space="preserve">Regional government or local authorities </t>
  </si>
  <si>
    <t>Public sector entities</t>
  </si>
  <si>
    <t>Multilateral development banks</t>
  </si>
  <si>
    <t>International organisations</t>
  </si>
  <si>
    <t>Institutions</t>
  </si>
  <si>
    <t>Corporates</t>
  </si>
  <si>
    <t>Retail</t>
  </si>
  <si>
    <t>Institutions and corporates with a short-term credit assessment</t>
  </si>
  <si>
    <t>Other items</t>
  </si>
  <si>
    <t>PD scale</t>
  </si>
  <si>
    <t>Exposure weighted average PD (%)</t>
  </si>
  <si>
    <t>Number of obligors</t>
  </si>
  <si>
    <t>Exposure weighted average LGD (%)</t>
  </si>
  <si>
    <t>Exposure weighted average maturity (years)</t>
  </si>
  <si>
    <t>Density of risk weighted exposure amounts</t>
  </si>
  <si>
    <t>0.00 to &lt;0.15</t>
  </si>
  <si>
    <t>0.15 to &lt;0.25</t>
  </si>
  <si>
    <t>0.25 to &lt;0.50</t>
  </si>
  <si>
    <t>0.50 to &lt;0.75</t>
  </si>
  <si>
    <t>0.75 to &lt;2.50</t>
  </si>
  <si>
    <t>2.50 to &lt;10.00</t>
  </si>
  <si>
    <t>10.00 to &lt;100.00</t>
  </si>
  <si>
    <t>100.00 (Default)</t>
  </si>
  <si>
    <t>Collateral used in derivative transactions</t>
  </si>
  <si>
    <t>Collateral used in SFTs</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</si>
  <si>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</si>
  <si>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</si>
  <si>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</si>
  <si>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</si>
  <si>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</si>
  <si>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</si>
  <si>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</si>
  <si>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</si>
  <si>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</si>
  <si>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</si>
  <si>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</si>
  <si>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</si>
  <si>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</si>
  <si>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</si>
  <si>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</si>
  <si>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</si>
  <si>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</si>
  <si>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</si>
  <si>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</si>
  <si>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</si>
  <si>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</si>
  <si>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</si>
  <si>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</si>
  <si>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</si>
  <si>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</si>
  <si>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RWEAs</t>
  </si>
  <si>
    <t>Outright products</t>
  </si>
  <si>
    <t>Interest rate risk (general and specific)</t>
  </si>
  <si>
    <t>Equity risk (general and specific)</t>
  </si>
  <si>
    <t>Foreign exchange risk</t>
  </si>
  <si>
    <t xml:space="preserve">Commodity risk </t>
  </si>
  <si>
    <t xml:space="preserve">Options </t>
  </si>
  <si>
    <t>Simplified approach</t>
  </si>
  <si>
    <t>Delta-plus approach</t>
  </si>
  <si>
    <t>Scenario approach</t>
  </si>
  <si>
    <t>RWAs</t>
  </si>
  <si>
    <t>Expected loss amount</t>
  </si>
  <si>
    <t>A-IRB</t>
  </si>
  <si>
    <t>PD range</t>
  </si>
  <si>
    <t>On-balance sheet exposures</t>
  </si>
  <si>
    <t>Off-balance-sheet exposures pre-CCF</t>
  </si>
  <si>
    <t>Exposure weighted average CCF</t>
  </si>
  <si>
    <t>Exposure post CCF and post CRM</t>
  </si>
  <si>
    <t>Risk weighted exposure amount after supporting factors</t>
  </si>
  <si>
    <t>Density of risk weighted exposure amount</t>
  </si>
  <si>
    <t>Value adjust-ments and provisions</t>
  </si>
  <si>
    <t>0.00 to &lt;0.10</t>
  </si>
  <si>
    <t>0.10  to &lt;0.15</t>
  </si>
  <si>
    <t>0.75 to &lt;1.75</t>
  </si>
  <si>
    <t>1.75 to &lt;2.5</t>
  </si>
  <si>
    <t>2.5 to &lt;5</t>
  </si>
  <si>
    <t>5 to &lt;10</t>
  </si>
  <si>
    <t>10 to &lt;20</t>
  </si>
  <si>
    <t>20 to &lt;30</t>
  </si>
  <si>
    <t>30.00 to &lt;100.00</t>
  </si>
  <si>
    <t>of which Retail – Qualifying revolving</t>
  </si>
  <si>
    <t>Pre-credit derivatives risk weighted exposure amount</t>
  </si>
  <si>
    <t>Actual risk weighted exposure amount</t>
  </si>
  <si>
    <t>Exposures under FIRB</t>
  </si>
  <si>
    <t>Central governments and central banks</t>
  </si>
  <si>
    <t xml:space="preserve">Corporates </t>
  </si>
  <si>
    <t>Exposures under AIRB</t>
  </si>
  <si>
    <t>of which Corporates - Specialised lending</t>
  </si>
  <si>
    <t xml:space="preserve">of which Retail – SMEs - Secured by immovable property collateral </t>
  </si>
  <si>
    <t>of which Retail – non-SMEs - Secured by immovable property collateral</t>
  </si>
  <si>
    <t>of which Retail – SMEs - Other</t>
  </si>
  <si>
    <t>of which Retail – Non-SMEs- Other</t>
  </si>
  <si>
    <t>TOTAL (including FIRB exposures and AIRB exposures)</t>
  </si>
  <si>
    <t xml:space="preserve">Total exposures
</t>
  </si>
  <si>
    <t>Credit risk Mitigation techniques</t>
  </si>
  <si>
    <t>Credit risk Mitigation methods in the calculation of RWEAs</t>
  </si>
  <si>
    <t>Of which Corporates – SMEs</t>
  </si>
  <si>
    <t>Of which Corporates – Specialised lending</t>
  </si>
  <si>
    <t>Of which Corporates – Other</t>
  </si>
  <si>
    <t>Of which Retail –  Immovable property SMEs</t>
  </si>
  <si>
    <t>Of which Retail – Immovable property non-SMEs</t>
  </si>
  <si>
    <t>Of which Retail – Qualifying revolving</t>
  </si>
  <si>
    <t>Of which Retail – Other SMEs</t>
  </si>
  <si>
    <t>Of which Retail – Other non-SMEs</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</si>
  <si>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</si>
  <si>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</si>
  <si>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</si>
  <si>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</si>
  <si>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</si>
  <si>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</si>
  <si>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</si>
  <si>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</si>
  <si>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</si>
  <si>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Number of obligors at the end of previous year</t>
  </si>
  <si>
    <t>Observed average default rate (%)</t>
  </si>
  <si>
    <t>Exposures weighted average PD (%)</t>
  </si>
  <si>
    <t>Average PD (%)</t>
  </si>
  <si>
    <t>Average
historical
annual
default rate (%)</t>
  </si>
  <si>
    <t>Of which number of
obligors which defaulted in the year</t>
  </si>
  <si>
    <t xml:space="preserve">Unsecured carrying amount </t>
  </si>
  <si>
    <t>Secured carrying amount</t>
  </si>
  <si>
    <t>Loans and advances</t>
  </si>
  <si>
    <t xml:space="preserve">Debt securities </t>
  </si>
  <si>
    <t xml:space="preserve">     Of which non-performing exposures</t>
  </si>
  <si>
    <t xml:space="preserve">            Of which defaulted </t>
  </si>
  <si>
    <t>Gross carrying amount/nominal amount</t>
  </si>
  <si>
    <t>Accumulated impairment, accumulated negative changes in fair value due to credit risk and provisions</t>
  </si>
  <si>
    <t>Accumulated partial write-off</t>
  </si>
  <si>
    <t>Collateral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</si>
  <si>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</si>
  <si>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</si>
  <si>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</si>
  <si>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</si>
  <si>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</si>
  <si>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</si>
  <si>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</si>
  <si>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</si>
  <si>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</si>
  <si>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</si>
  <si>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</si>
  <si>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Central banks</t>
  </si>
  <si>
    <t>General governments</t>
  </si>
  <si>
    <t>Credit institutions</t>
  </si>
  <si>
    <t>Other financial corporations</t>
  </si>
  <si>
    <t>Non-financial corporations</t>
  </si>
  <si>
    <t xml:space="preserve">          Of which SMEs</t>
  </si>
  <si>
    <t>Households</t>
  </si>
  <si>
    <t>110</t>
  </si>
  <si>
    <t>Off-balance-sheet exposures</t>
  </si>
  <si>
    <t>Net exposure value</t>
  </si>
  <si>
    <t>On demand</t>
  </si>
  <si>
    <t>&lt;= 1 year</t>
  </si>
  <si>
    <t>&gt; 1 year &lt;= 5 years</t>
  </si>
  <si>
    <t>&gt; 5 years</t>
  </si>
  <si>
    <t>No stated maturity</t>
  </si>
  <si>
    <t>Gross carrying amount/nominal amount of exposures with forbearance measures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</si>
  <si>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</si>
  <si>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</si>
  <si>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</si>
  <si>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</si>
  <si>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</si>
  <si>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</si>
  <si>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</si>
  <si>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</si>
  <si>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Debt Securities</t>
  </si>
  <si>
    <t>Loan commitments given</t>
  </si>
  <si>
    <t>Not past due or past due ≤ 30 days</t>
  </si>
  <si>
    <t>Past due &gt; 30 days ≤ 90 days</t>
  </si>
  <si>
    <t>Unlikely to pay that are not past due or are past due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</si>
  <si>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</si>
  <si>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</si>
  <si>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</si>
  <si>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</si>
  <si>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</si>
  <si>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</si>
  <si>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 xml:space="preserve">      Of which SMEs</t>
  </si>
  <si>
    <t>Gross carrying/nominal amount</t>
  </si>
  <si>
    <t>Accumulated impairment</t>
  </si>
  <si>
    <t>Provisions on off-balance-sheet commitments and financial guarantees given</t>
  </si>
  <si>
    <t>Accumulated negative changes in fair value due to credit risk on non-performing exposures</t>
  </si>
  <si>
    <t>Of which non-performing</t>
  </si>
  <si>
    <t>Of which subject to impairment</t>
  </si>
  <si>
    <t>On-balance-sheet exposures</t>
  </si>
  <si>
    <t>Gross carrying amount</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</si>
  <si>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</si>
  <si>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</si>
  <si>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</si>
  <si>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</si>
  <si>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</si>
  <si>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</si>
  <si>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</si>
  <si>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</si>
  <si>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</si>
  <si>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</si>
  <si>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</si>
  <si>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Real estate activities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</si>
  <si>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</si>
  <si>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</si>
  <si>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</si>
  <si>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</si>
  <si>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</si>
  <si>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</si>
  <si>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</si>
  <si>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Exposures before CCF and before CRM</t>
  </si>
  <si>
    <t>Exposures post CCF and post CRM</t>
  </si>
  <si>
    <t>RWAs and RWAs density</t>
  </si>
  <si>
    <t xml:space="preserve">RWAs density (%) </t>
  </si>
  <si>
    <t>Central governments or central banks</t>
  </si>
  <si>
    <t>Regional government or local authorities</t>
  </si>
  <si>
    <t>Secured by mortgages on immovable property</t>
  </si>
  <si>
    <t>Exposures in default</t>
  </si>
  <si>
    <t>Exposures associated with particularly high risk</t>
  </si>
  <si>
    <t>Covered bonds</t>
  </si>
  <si>
    <t>Collective investment undertakings</t>
  </si>
  <si>
    <t>TOTAL</t>
  </si>
  <si>
    <t>Of which unrated</t>
  </si>
  <si>
    <t>Retail exposures</t>
  </si>
  <si>
    <t>Exposures secured by mortgages on immovable property</t>
  </si>
  <si>
    <t>Exposures to institutions and corporates with a short-term credit assessment</t>
  </si>
  <si>
    <t>Units or shares in collective investment undertakings</t>
  </si>
  <si>
    <t>Equity exposures</t>
  </si>
  <si>
    <t>Total unweighted value (average)</t>
  </si>
  <si>
    <t>Total weighted value (average)</t>
  </si>
  <si>
    <t>Quarter ending on (DD Month YYY)</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</si>
  <si>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</si>
  <si>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</si>
  <si>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</si>
  <si>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</si>
  <si>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</si>
  <si>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</si>
  <si>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</si>
  <si>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</si>
  <si>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</si>
  <si>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</si>
  <si>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</si>
  <si>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</si>
  <si>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</si>
  <si>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</si>
  <si>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</si>
  <si>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</si>
  <si>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</si>
  <si>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</si>
  <si>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</si>
  <si>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</si>
  <si>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</si>
  <si>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</si>
  <si>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</si>
  <si>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</si>
  <si>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</si>
  <si>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TOTAL CASH INFLOWS</t>
  </si>
  <si>
    <t>Fully exempt inflows</t>
  </si>
  <si>
    <t>Inflows subject to 90% cap</t>
  </si>
  <si>
    <t>Inflows subject to 75% cap</t>
  </si>
  <si>
    <t xml:space="preserve">TOTAL ADJUSTED VALUE </t>
  </si>
  <si>
    <t>LIQUIDITY BUFFER</t>
  </si>
  <si>
    <t>TOTAL NET CASH OUTFLOWS</t>
  </si>
  <si>
    <t>LIQUIDITY COVERAGE RATIO</t>
  </si>
  <si>
    <t>Explanations on the main drivers of LCR results and the evolution of the contribution of inputs to the LCR’s calculation over time</t>
  </si>
  <si>
    <t>Explanations on the changes in the LCR over time</t>
  </si>
  <si>
    <t>Explanations on the actual concentration of funding sources</t>
  </si>
  <si>
    <t>High-level description of the composition of the institution`s liquidity buffer.</t>
  </si>
  <si>
    <t>Derivative exposures and potential collateral calls</t>
  </si>
  <si>
    <t>Currency mismatch in the LCR</t>
  </si>
  <si>
    <t>Other items in the LCR calculation that are not captured in the LCR disclosure template but that the institution considers relevant for its liquidity profile</t>
  </si>
  <si>
    <t>In accordance with Article 451a(3) CRR</t>
  </si>
  <si>
    <t>Unweighted value by residual maturity</t>
  </si>
  <si>
    <t>Weighted value</t>
  </si>
  <si>
    <t>No maturity</t>
  </si>
  <si>
    <t>&lt; 6 months</t>
  </si>
  <si>
    <t>6 months to &lt; 1yr</t>
  </si>
  <si>
    <t>≥ 1yr</t>
  </si>
  <si>
    <t>Available stable funding (ASF) Items</t>
  </si>
  <si>
    <t>Capital items and instruments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</si>
  <si>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</si>
  <si>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</si>
  <si>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</si>
  <si>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</si>
  <si>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</si>
  <si>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</si>
  <si>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</si>
  <si>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</si>
  <si>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</si>
  <si>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</si>
  <si>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</si>
  <si>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Deposits held at other financial institutions for operational purposes</t>
  </si>
  <si>
    <t>Performing loans and securities:</t>
  </si>
  <si>
    <t>Performing securities financing transactions with financial customers collateralised by Level 1 HQLA subject to 0% haircut</t>
  </si>
  <si>
    <r>
      <t>Performing securities financing transactions with financial customer collateralised by other assets and loans and advances to financial institutions</t>
    </r>
    <r>
      <rPr>
        <i/>
        <strike/>
        <sz val="11"/>
        <color rgb="FFFF0000"/>
        <rFont val="Calibri"/>
        <family val="2"/>
        <scheme val="minor"/>
      </rPr>
      <t/>
    </r>
  </si>
  <si>
    <r>
      <t>Performing loans to non- financial corporate clients, loans to retail and small business customers, and loans to sovereigns,</t>
    </r>
    <r>
      <rPr>
        <i/>
        <sz val="11"/>
        <color theme="9" tint="-0.249977111117893"/>
        <rFont val="Calibri"/>
        <family val="2"/>
        <scheme val="minor"/>
      </rPr>
      <t xml:space="preserve"> </t>
    </r>
    <r>
      <rPr>
        <i/>
        <sz val="11"/>
        <color theme="1"/>
        <rFont val="Calibri"/>
        <family val="2"/>
        <scheme val="minor"/>
      </rPr>
      <t>and PSEs, of which:</t>
    </r>
  </si>
  <si>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</si>
  <si>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</si>
  <si>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</si>
  <si>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</si>
  <si>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</si>
  <si>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</si>
  <si>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</si>
  <si>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 xml:space="preserve">NSFR derivative liabilities before deduction of variation margin posted </t>
  </si>
  <si>
    <t>All other assets not included in the above categories</t>
  </si>
  <si>
    <t>Off-balance sheet items</t>
  </si>
  <si>
    <t>Total RSF</t>
  </si>
  <si>
    <t>Net Stable Funding Ratio (%)</t>
  </si>
  <si>
    <t>Applicable amount</t>
  </si>
  <si>
    <t>Total assets as per published financial statements</t>
  </si>
  <si>
    <t>(Adjustment for securitised exposures that meet the operational requirements for the recognition of risk transference)</t>
  </si>
  <si>
    <t>(Adjustment for temporary exemption of exposures to central bank (if applicable))</t>
  </si>
  <si>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</si>
  <si>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</si>
  <si>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</si>
  <si>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</si>
  <si>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prudent valuation adjustments and specific and general provisions which have reduced Tier 1 capital)</t>
  </si>
  <si>
    <t>Other adjustments</t>
  </si>
  <si>
    <t>CRR leverage ratio exposures</t>
  </si>
  <si>
    <t>Total on-balance sheet exposures (excluding derivatives, SFTs, and exempted exposures), of which:</t>
  </si>
  <si>
    <t>Trading book exposures</t>
  </si>
  <si>
    <t>Banking book exposures, of which:</t>
  </si>
  <si>
    <t>Exposures treated as sovereigns</t>
  </si>
  <si>
    <r>
      <t xml:space="preserve">Exposures to regional governments, MDB, international organisations and PSE </t>
    </r>
    <r>
      <rPr>
        <b/>
        <sz val="11"/>
        <color rgb="FF000000"/>
        <rFont val="Calibri"/>
        <family val="2"/>
        <scheme val="minor"/>
      </rPr>
      <t xml:space="preserve">not </t>
    </r>
    <r>
      <rPr>
        <sz val="11"/>
        <color rgb="FF000000"/>
        <rFont val="Calibri"/>
        <family val="2"/>
        <scheme val="minor"/>
      </rPr>
      <t>treated as sovereigns</t>
    </r>
  </si>
  <si>
    <t>Secured by mortgages of immovable properties</t>
  </si>
  <si>
    <t>Other exposures (eg equity, securitisations, and other non-credit obligation assets)</t>
  </si>
  <si>
    <t>Amounts</t>
  </si>
  <si>
    <t xml:space="preserve">Common Equity Tier 1 (CET1) capital:  instruments and reserves                                             </t>
  </si>
  <si>
    <t xml:space="preserve">Capital instruments and the related share premium accounts </t>
  </si>
  <si>
    <t xml:space="preserve">     of which: Instrument type 3</t>
  </si>
  <si>
    <t xml:space="preserve">Retained earnings </t>
  </si>
  <si>
    <t>Accumulated other comprehensive income (and other reserves)</t>
  </si>
  <si>
    <t>Funds for general banking risk</t>
  </si>
  <si>
    <t xml:space="preserve">Amount of qualifying items referred to in Article 484 (3) CRR and the related share premium accounts subject to phase out from CET1 </t>
  </si>
  <si>
    <t>Minority interests (amount allowed in consolidated CET1)</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</si>
  <si>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</si>
  <si>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</si>
  <si>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</si>
  <si>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</si>
  <si>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</si>
  <si>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</si>
  <si>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</si>
  <si>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</si>
  <si>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</si>
  <si>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</si>
  <si>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</si>
  <si>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</si>
  <si>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</si>
  <si>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</si>
  <si>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</si>
  <si>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Exposure amount of the following items which qualify for a RW of 1250%, where the institution opts for the deduction alternative</t>
  </si>
  <si>
    <t xml:space="preserve">     of which: qualifying holdings outside the financial sector (negative amount)</t>
  </si>
  <si>
    <t xml:space="preserve">     of which: securitisation positions (negative amount)</t>
  </si>
  <si>
    <t xml:space="preserve">     of which: free deliveries (negative amount)</t>
  </si>
  <si>
    <t>Deferred tax assets arising from temporary differences (amount above 10% threshold, net of related tax liability where the conditions in Article 38 (3) CRR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</si>
  <si>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</si>
  <si>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</si>
  <si>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</si>
  <si>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Losses for the current financial year (negative amount)</t>
  </si>
  <si>
    <t>Foreseeable tax charges relating to CET1 items except where the institution suitably adjusts the amount of CET1 items insofar as such tax charges reduce the amount up to which those items may be used to cover risks or losses (negative amount)</t>
  </si>
  <si>
    <t>27a</t>
  </si>
  <si>
    <t>Total regulatory adjustments to Common Equity Tier 1 (CET1)</t>
  </si>
  <si>
    <t xml:space="preserve">Common Equity Tier 1 (CET1) capital </t>
  </si>
  <si>
    <t>Additional Tier 1 (AT1) capital: instruments</t>
  </si>
  <si>
    <t xml:space="preserve">     of which: classified as equity under applicable accounting standards</t>
  </si>
  <si>
    <t xml:space="preserve">     of which: classified as liabilities under applicable accounting standards</t>
  </si>
  <si>
    <t>Amount of qualifying items referred to in Article 484 (4) CRR and the related share premium accounts subject to phase out from AT1 as described in Article 486(3) CRR</t>
  </si>
  <si>
    <t>Amount of qualifying items referred to in Article 494a(1) CRR subject to phase out from AT1</t>
  </si>
  <si>
    <t>Amount of qualifying items referred to in Article 494b(1) CRR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</si>
  <si>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</si>
  <si>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</si>
  <si>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</si>
  <si>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</si>
  <si>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</si>
  <si>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</si>
  <si>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</si>
  <si>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</si>
  <si>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Other regulatory adjustments to AT1 capital</t>
  </si>
  <si>
    <t>Total regulatory adjustments to Additional Tier 1 (AT1) capital</t>
  </si>
  <si>
    <t xml:space="preserve">Additional Tier 1 (AT1) capital </t>
  </si>
  <si>
    <t>Tier 1 capital (T1 = CET1 + AT1)</t>
  </si>
  <si>
    <t>Tier 2 (T2) capital: instruments</t>
  </si>
  <si>
    <t>Capital instruments and the related share premium accounts</t>
  </si>
  <si>
    <t>Amount of qualifying  items referred to in Article 484 (5) CRR and the related share premium accounts subject to phase out from T2 as described in Article 486(4) CRR</t>
  </si>
  <si>
    <t>Amount of qualifying  items referred to in Article 494a (2) CRR subject to phase out from T2</t>
  </si>
  <si>
    <t>Amount of qualifying  items referred to in Article 494b (2) CRR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</si>
  <si>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</si>
  <si>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</si>
  <si>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</si>
  <si>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</si>
  <si>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</si>
  <si>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indirect and synthetic holdings by an institution of own T2 instruments and subordinated loans (negative amount)</t>
  </si>
  <si>
    <t>Direct, indirect and synthetic goldings of the T2 instruments and subordinated loans of financial sector entities where those entities have reciprocal cross holdings with the institution designed to inflate artificially the own funds of the institution (negative amount)</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</si>
  <si>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</si>
  <si>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54a</t>
  </si>
  <si>
    <t>Direct, indirect and synthetic holdings by the institution of the T2 instruments and subordinated loans of financial sector entities where the institution has a significant investment in those entities (net of eligible short positions) (negative amount)</t>
  </si>
  <si>
    <t>Qualifying eligible liabilities deductions that exceed the eligible liabilities items of the institution (negative amount)</t>
  </si>
  <si>
    <t>Other regulatory adjustments to T2 capital</t>
  </si>
  <si>
    <t>Total regulatory adjustments to Tier 2 (T2) capital</t>
  </si>
  <si>
    <t xml:space="preserve">Tier 2 (T2) capital </t>
  </si>
  <si>
    <t>Total capital (TC = T1 + T2)</t>
  </si>
  <si>
    <t>Total Risk exposure amount</t>
  </si>
  <si>
    <t>Common Equity Tier 1 (as a percentage of total risk exposure amount)</t>
  </si>
  <si>
    <t>Tier 1 (as a percentage of total risk exposure amount)</t>
  </si>
  <si>
    <t>Total capital (as a percentage of total risk exposure amount)</t>
  </si>
  <si>
    <t>Institution CET1 overall capital requirement (CET1 requirement in accordance with Article 92 (1) CRR, plus additional CET1 requirement which the institution is required to hold in accordance with point (a) of Article 104(1) CRD,  plus combined buffer requirement in accordance with Article 128(6) CRD) expressed as a percentage of risk exposure amount)</t>
  </si>
  <si>
    <t xml:space="preserve">of which: capital conservation buffer requirement </t>
  </si>
  <si>
    <t xml:space="preserve">of which: countercyclical buffer requirement </t>
  </si>
  <si>
    <t xml:space="preserve">of which: systemic risk buffer requirement </t>
  </si>
  <si>
    <t>of which: Global Systemically Important Institution (G-SII) or Other Systemically Important Institution (O-SII) buffer</t>
  </si>
  <si>
    <t>Amounts below the thresholds for deduction (before risk weighting) </t>
  </si>
  <si>
    <t xml:space="preserve">Direct and indirect holdings by the institution of the CET1 instruments of financial sector entities where the institution has a significant investment in those entities (amount below 17.65% thresholds and net of eligible short positions) </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</si>
  <si>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</si>
  <si>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</si>
  <si>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</si>
  <si>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</si>
  <si>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</si>
  <si>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</si>
  <si>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</si>
  <si>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</si>
  <si>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</si>
  <si>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</si>
  <si>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</si>
  <si>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</si>
  <si>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Reference</t>
  </si>
  <si>
    <t>As at period end</t>
  </si>
  <si>
    <r>
      <t>Common Equity Tier</t>
    </r>
    <r>
      <rPr>
        <sz val="11"/>
        <color theme="1"/>
        <rFont val="Calibri"/>
        <family val="2"/>
        <scheme val="minor"/>
      </rPr>
      <t> </t>
    </r>
    <r>
      <rPr>
        <sz val="11"/>
        <color rgb="FF000000"/>
        <rFont val="Calibri"/>
        <family val="2"/>
        <scheme val="minor"/>
      </rPr>
      <t>1 ratio (%)</t>
    </r>
  </si>
  <si>
    <t>Qualifying AT1 deductions that exceed the AT1 items of the institution (negative amount)</t>
  </si>
  <si>
    <t>Qualifying T2 deductions that exceed the T2 items of the institution (negative amount)</t>
  </si>
  <si>
    <t xml:space="preserve">Direct and indirect holdings of own funds and  eligible liabilities of financial sector entities where the institution does not have a significant investment in those entities (amount below 10% threshold and net of eligible short positions)   </t>
  </si>
  <si>
    <t>Deferred tax assets arising from temporary differences (amount below 17,65% threshold, net of related tax liability where the conditions in Article 38 (3) CRR are met)</t>
  </si>
  <si>
    <r>
      <t>NSFR derivative assets</t>
    </r>
    <r>
      <rPr>
        <sz val="11"/>
        <color theme="1"/>
        <rFont val="Calibri"/>
        <family val="2"/>
        <scheme val="minor"/>
      </rPr>
      <t> </t>
    </r>
  </si>
  <si>
    <t xml:space="preserve"> Unfunded credit 
Protection (UFCP)</t>
  </si>
  <si>
    <r>
      <t xml:space="preserve">Securitisation </t>
    </r>
    <r>
      <rPr>
        <sz val="10"/>
        <color theme="1"/>
        <rFont val="Calibri"/>
        <family val="2"/>
        <scheme val="minor"/>
      </rPr>
      <t>(specific risk)</t>
    </r>
  </si>
  <si>
    <t xml:space="preserve">Total exposure value </t>
  </si>
  <si>
    <t>Alpha used for computing regulatory exposure value</t>
  </si>
  <si>
    <t>Amounts below the thresholds for deduction (subject to 250% risk weight) (For information)</t>
  </si>
  <si>
    <t>1.1</t>
  </si>
  <si>
    <t>1.2</t>
  </si>
  <si>
    <t>1.3</t>
  </si>
  <si>
    <t>Common Equity Tier 1 available to meet buffers (as a percentage of risk exposure amount)</t>
  </si>
  <si>
    <t>Source based on reference numbers/letters of the balance sheet under the regulatory scope of consolidation </t>
  </si>
  <si>
    <r>
      <rPr>
        <sz val="11"/>
        <rFont val="Calibri"/>
        <family val="2"/>
        <scheme val="minor"/>
      </rPr>
      <t>Transactions subject to the Alternative approach (Based on the Original Exposure Method</t>
    </r>
    <r>
      <rPr>
        <u/>
        <sz val="11"/>
        <rFont val="Calibri"/>
        <family val="2"/>
        <scheme val="minor"/>
      </rPr>
      <t>)</t>
    </r>
  </si>
  <si>
    <t>4.1</t>
  </si>
  <si>
    <t>4.2</t>
  </si>
  <si>
    <t>8.1</t>
  </si>
  <si>
    <t>9.1</t>
  </si>
  <si>
    <t>9.2</t>
  </si>
  <si>
    <t>9.3</t>
  </si>
  <si>
    <t>9.4</t>
  </si>
  <si>
    <t>9.5</t>
  </si>
  <si>
    <t xml:space="preserve">Of which secured by collateral </t>
  </si>
  <si>
    <t>Of which secured by financial guarantees</t>
  </si>
  <si>
    <t>Of which secured by credit derivatives</t>
  </si>
  <si>
    <t>OV1 – Overview of risk weighted exposure amounts</t>
  </si>
  <si>
    <t>KM1 - Key metrics template</t>
  </si>
  <si>
    <t>CCyB1 - Geographical distribution of credit exposures relevant for the calculation of the countercyclical buffer</t>
  </si>
  <si>
    <t>CCyB2 - Amount of institution-specific countercyclical capital buffer</t>
  </si>
  <si>
    <t>CCR1 – Analysis of CCR exposure by approach</t>
  </si>
  <si>
    <t>CCR2 – Transactions subject to own funds requirements for CVA risk</t>
  </si>
  <si>
    <t>CCR3 – Standardised approach – CCR exposures by regulatory exposure class and risk weights</t>
  </si>
  <si>
    <t>CCR5 – Composition of collateral for CCR exposures</t>
  </si>
  <si>
    <t>CCR8 – Exposures to CCPs</t>
  </si>
  <si>
    <t>MR1 - Market risk under the standardised approach</t>
  </si>
  <si>
    <t>CR7 – IRB approach – Effect on the RWEAs of credit derivatives used as CRM techniques</t>
  </si>
  <si>
    <t xml:space="preserve">CR8 –  RWEA flow statements of credit risk exposures under the IRB approach </t>
  </si>
  <si>
    <t>CR3 –  CRM techniques overview:  Disclosure of the use of credit risk mitigation techniques</t>
  </si>
  <si>
    <t xml:space="preserve">CR1: Performing and non-performing exposures and related provisions. </t>
  </si>
  <si>
    <t>CR1-A: Maturity of exposures</t>
  </si>
  <si>
    <t>CQ1: Credit quality of forborne exposures</t>
  </si>
  <si>
    <t>CQ3: Credit quality of performing and non-performing exposures by past due days</t>
  </si>
  <si>
    <t>CQ5: Credit quality of loans and advances to non-financial corporations by industry</t>
  </si>
  <si>
    <t>CR4 – standardised approach – Credit risk exposure and CRM effects</t>
  </si>
  <si>
    <t>CR5 – standardised approach</t>
  </si>
  <si>
    <t>LIQ1 - Quantitative information of LCR</t>
  </si>
  <si>
    <t xml:space="preserve">LIQ2: Net Stable Funding Ratio </t>
  </si>
  <si>
    <t>LR1 - LRSum: Summary reconciliation of accounting assets and leverage ratio exposures</t>
  </si>
  <si>
    <t>LR3 - LRSpl: Split-up of on balance sheet exposures (excluding derivatives, SFTs and exempted exposures)</t>
  </si>
  <si>
    <t>CC1 - Composition of regulatory own funds</t>
  </si>
  <si>
    <t>CC2 - reconciliation of regulatory own funds to balance sheet in the audited financial statements</t>
  </si>
  <si>
    <t>SEC1 - Securitisation exposures in the non-trading book</t>
  </si>
  <si>
    <t>SEC3 - Securitisation exposures in the non-trading book and associated regulatory capital requirements - institution acting as originator or as sponsor</t>
  </si>
  <si>
    <t>SEC5 - Exposures securitised by the institution - Exposures in default and specific credit risk adjustments</t>
  </si>
  <si>
    <t>LIQB  on qualitative information on LCR, which complements LIQ1.</t>
  </si>
  <si>
    <t>Text</t>
  </si>
  <si>
    <t>EU7a</t>
  </si>
  <si>
    <t>id</t>
  </si>
  <si>
    <t>EU4a</t>
  </si>
  <si>
    <t>EU8a</t>
  </si>
  <si>
    <t>EU8b</t>
  </si>
  <si>
    <t>EU19a</t>
  </si>
  <si>
    <t>EU22a</t>
  </si>
  <si>
    <t>EU23a</t>
  </si>
  <si>
    <t>EU23b</t>
  </si>
  <si>
    <t>EU23c</t>
  </si>
  <si>
    <t>EU7b</t>
  </si>
  <si>
    <t>EU7c</t>
  </si>
  <si>
    <t>EU7d</t>
  </si>
  <si>
    <t>EU9a</t>
  </si>
  <si>
    <t>EU10a</t>
  </si>
  <si>
    <t>EU11a</t>
  </si>
  <si>
    <t>EU14a</t>
  </si>
  <si>
    <t>EU14b</t>
  </si>
  <si>
    <t>EU14c</t>
  </si>
  <si>
    <t>EU14d</t>
  </si>
  <si>
    <t>EU14e</t>
  </si>
  <si>
    <t>EU16a</t>
  </si>
  <si>
    <t>EU16b</t>
  </si>
  <si>
    <t>42a</t>
  </si>
  <si>
    <t>EU1a</t>
  </si>
  <si>
    <t>EU1b</t>
  </si>
  <si>
    <t>A1</t>
  </si>
  <si>
    <t>A2</t>
  </si>
  <si>
    <t>A3</t>
  </si>
  <si>
    <t>A3.1</t>
  </si>
  <si>
    <t>A3.2</t>
  </si>
  <si>
    <t>A3.3</t>
  </si>
  <si>
    <t>A4</t>
  </si>
  <si>
    <t>A4.1</t>
  </si>
  <si>
    <t>A4.2</t>
  </si>
  <si>
    <t>A4.3</t>
  </si>
  <si>
    <t>A4.4</t>
  </si>
  <si>
    <t>A4.5</t>
  </si>
  <si>
    <t>A5</t>
  </si>
  <si>
    <t>A010</t>
  </si>
  <si>
    <t>A020</t>
  </si>
  <si>
    <t>A030</t>
  </si>
  <si>
    <t>A040</t>
  </si>
  <si>
    <t>A050</t>
  </si>
  <si>
    <t>A060</t>
  </si>
  <si>
    <t>A070</t>
  </si>
  <si>
    <t>A080</t>
  </si>
  <si>
    <t>A090</t>
  </si>
  <si>
    <t>A100</t>
  </si>
  <si>
    <t>A110</t>
  </si>
  <si>
    <t>A120</t>
  </si>
  <si>
    <t>A130</t>
  </si>
  <si>
    <t>A140</t>
  </si>
  <si>
    <t>A150</t>
  </si>
  <si>
    <t>A160</t>
  </si>
  <si>
    <t>A170</t>
  </si>
  <si>
    <t>EU3a</t>
  </si>
  <si>
    <t>EU5a</t>
  </si>
  <si>
    <t>EU20a</t>
  </si>
  <si>
    <t>EU20b</t>
  </si>
  <si>
    <t>EU20c</t>
  </si>
  <si>
    <t>EU20d</t>
  </si>
  <si>
    <t>EU25a</t>
  </si>
  <si>
    <t>EU25b</t>
  </si>
  <si>
    <t>EU33a</t>
  </si>
  <si>
    <t>EU33b</t>
  </si>
  <si>
    <t>EU47a</t>
  </si>
  <si>
    <t>EU47b</t>
  </si>
  <si>
    <t>EU56b</t>
  </si>
  <si>
    <t>EU67a</t>
  </si>
  <si>
    <t>EU11b</t>
  </si>
  <si>
    <t>EU3</t>
  </si>
  <si>
    <t>EU5</t>
  </si>
  <si>
    <t>EU6</t>
  </si>
  <si>
    <t>EU7</t>
  </si>
  <si>
    <t>EU8</t>
  </si>
  <si>
    <t>EU9</t>
  </si>
  <si>
    <t>EU10</t>
  </si>
  <si>
    <t>EU11</t>
  </si>
  <si>
    <t>EU12</t>
  </si>
  <si>
    <t>EU19b</t>
  </si>
  <si>
    <t>EU21</t>
  </si>
  <si>
    <t>EU15a</t>
  </si>
  <si>
    <t>Country</t>
  </si>
  <si>
    <t>Assets</t>
  </si>
  <si>
    <t>Liabilities</t>
  </si>
  <si>
    <t>CQ4: Quality of non-performing exposures, totals</t>
  </si>
  <si>
    <t>CQ4: Quality of non-performing exposures by geography, on-balance</t>
  </si>
  <si>
    <t>CQ4: Quality of non-performing exposures by geography, off-balance</t>
  </si>
  <si>
    <t>F-IRB, total for all exposures classes</t>
  </si>
  <si>
    <t>A-IRB, total for all exposures classes</t>
  </si>
  <si>
    <t>CR6 – IRB approach – Credit risk exposures, totals</t>
  </si>
  <si>
    <t>Exposure class:</t>
  </si>
  <si>
    <t>Funded credit Protection (FCP)</t>
  </si>
  <si>
    <t>Total for this exposure class</t>
  </si>
  <si>
    <t>country</t>
  </si>
  <si>
    <t>Afghanistan</t>
  </si>
  <si>
    <t>AF</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</si>
  <si>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</si>
  <si>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</si>
  <si>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</si>
  <si>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</si>
  <si>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</si>
  <si>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</si>
  <si>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</si>
  <si>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</si>
  <si>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</si>
  <si>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</si>
  <si>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</si>
  <si>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</si>
  <si>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</si>
  <si>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</si>
  <si>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</si>
  <si>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</si>
  <si>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</si>
  <si>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</si>
  <si>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</si>
  <si>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</si>
  <si>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</si>
  <si>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</si>
  <si>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</si>
  <si>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</si>
  <si>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</si>
  <si>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</si>
  <si>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</si>
  <si>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</si>
  <si>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Bahamas (the)</t>
  </si>
  <si>
    <t>BS</t>
  </si>
  <si>
    <t>Bahrain</t>
  </si>
  <si>
    <t>BH</t>
  </si>
  <si>
    <t>Bangladesh</t>
  </si>
  <si>
    <t>BD</t>
  </si>
  <si>
    <t>Barbados</t>
  </si>
  <si>
    <t>BB</t>
  </si>
  <si>
    <t>Belarus</t>
  </si>
  <si>
    <t>BY</t>
  </si>
  <si>
    <t>Belgium</t>
  </si>
  <si>
    <t>BE</t>
  </si>
  <si>
    <t>Belize</t>
  </si>
  <si>
    <t>BZ</t>
  </si>
  <si>
    <t>Benin</t>
  </si>
  <si>
    <t>BJ</t>
  </si>
  <si>
    <t>Bermuda</t>
  </si>
  <si>
    <t>BM</t>
  </si>
  <si>
    <t>Bhutan</t>
  </si>
  <si>
    <t>BT</t>
  </si>
  <si>
    <t>Bolivia (Plurinational State of)</t>
  </si>
  <si>
    <t>BO</t>
  </si>
  <si>
    <t>Bonaire, Sint Eustatius and Saba</t>
  </si>
  <si>
    <t>BQ</t>
  </si>
  <si>
    <t>Bosnia and Herzegovina</t>
  </si>
  <si>
    <t>BA</t>
  </si>
  <si>
    <t>Botswana</t>
  </si>
  <si>
    <t>BW</t>
  </si>
  <si>
    <t>Bouvet Island</t>
  </si>
  <si>
    <t>BV</t>
  </si>
  <si>
    <t>Brazil</t>
  </si>
  <si>
    <t>BR</t>
  </si>
  <si>
    <t>British Indian Ocean Territory (the)</t>
  </si>
  <si>
    <t>IO</t>
  </si>
  <si>
    <t>Brunei Darussalam</t>
  </si>
  <si>
    <t>BN</t>
  </si>
  <si>
    <t>Bulgaria</t>
  </si>
  <si>
    <t>BG</t>
  </si>
  <si>
    <t>Burkina Faso</t>
  </si>
  <si>
    <t>BF</t>
  </si>
  <si>
    <t>Burundi</t>
  </si>
  <si>
    <t>BI</t>
  </si>
  <si>
    <t>Cabo Verde</t>
  </si>
  <si>
    <t>CV</t>
  </si>
  <si>
    <t>Cambodia</t>
  </si>
  <si>
    <t>KH</t>
  </si>
  <si>
    <t>Cameroon</t>
  </si>
  <si>
    <t>CM</t>
  </si>
  <si>
    <t>Canada</t>
  </si>
  <si>
    <t>CA</t>
  </si>
  <si>
    <t>Cayman Islands (the)</t>
  </si>
  <si>
    <t>KY</t>
  </si>
  <si>
    <t>Central African Republic (the)</t>
  </si>
  <si>
    <t>CF</t>
  </si>
  <si>
    <t>Chad</t>
  </si>
  <si>
    <t>TD</t>
  </si>
  <si>
    <t>Chile</t>
  </si>
  <si>
    <t>CL</t>
  </si>
  <si>
    <t>China</t>
  </si>
  <si>
    <t>CN</t>
  </si>
  <si>
    <t>Christmas Island</t>
  </si>
  <si>
    <t>CX</t>
  </si>
  <si>
    <t>Cocos (Keeling) Islands (the)</t>
  </si>
  <si>
    <t>CC</t>
  </si>
  <si>
    <t>Colombia</t>
  </si>
  <si>
    <t>CO</t>
  </si>
  <si>
    <t>Comoros (the)</t>
  </si>
  <si>
    <t>KM</t>
  </si>
  <si>
    <t>Congo (the Democratic Republic of the)</t>
  </si>
  <si>
    <t>CD</t>
  </si>
  <si>
    <t>Congo (the)</t>
  </si>
  <si>
    <t>CG</t>
  </si>
  <si>
    <t>Cook Islands (the)</t>
  </si>
  <si>
    <t>CK</t>
  </si>
  <si>
    <t>Costa Rica</t>
  </si>
  <si>
    <t>CR</t>
  </si>
  <si>
    <t>Croatia</t>
  </si>
  <si>
    <t>HR</t>
  </si>
  <si>
    <t>Cuba</t>
  </si>
  <si>
    <t>CU</t>
  </si>
  <si>
    <t>Curaçao</t>
  </si>
  <si>
    <t>CW</t>
  </si>
  <si>
    <t>Cyprus</t>
  </si>
  <si>
    <t>CY</t>
  </si>
  <si>
    <t>Czechia</t>
  </si>
  <si>
    <t>CZ</t>
  </si>
  <si>
    <t>Côte d'Ivoire</t>
  </si>
  <si>
    <t>CI</t>
  </si>
  <si>
    <t>Denmark</t>
  </si>
  <si>
    <t>DK</t>
  </si>
  <si>
    <t>Djibouti</t>
  </si>
  <si>
    <t>DJ</t>
  </si>
  <si>
    <t>Dominica</t>
  </si>
  <si>
    <t>DM</t>
  </si>
  <si>
    <t>Dominican Republic (the)</t>
  </si>
  <si>
    <t>DO</t>
  </si>
  <si>
    <t>Ecuador</t>
  </si>
  <si>
    <t>EC</t>
  </si>
  <si>
    <t>Egypt</t>
  </si>
  <si>
    <t>EG</t>
  </si>
  <si>
    <t>El Salvador</t>
  </si>
  <si>
    <t>SV</t>
  </si>
  <si>
    <t>Equatorial Guinea</t>
  </si>
  <si>
    <t>GQ</t>
  </si>
  <si>
    <t>Eritrea</t>
  </si>
  <si>
    <t>ER</t>
  </si>
  <si>
    <t>Estonia</t>
  </si>
  <si>
    <t>EE</t>
  </si>
  <si>
    <t>Eswatini</t>
  </si>
  <si>
    <t>SZ</t>
  </si>
  <si>
    <t>Ethiopia</t>
  </si>
  <si>
    <t>ET</t>
  </si>
  <si>
    <t>Falkland Islands (the) [Malvinas]</t>
  </si>
  <si>
    <t>FK</t>
  </si>
  <si>
    <t>Faroe Islands (the)</t>
  </si>
  <si>
    <t>FO</t>
  </si>
  <si>
    <t>Fiji</t>
  </si>
  <si>
    <t>FJ</t>
  </si>
  <si>
    <t>Finland</t>
  </si>
  <si>
    <t>FI</t>
  </si>
  <si>
    <t>France</t>
  </si>
  <si>
    <t>FR</t>
  </si>
  <si>
    <t>French Guiana</t>
  </si>
  <si>
    <t>GF</t>
  </si>
  <si>
    <t>French Polynesia</t>
  </si>
  <si>
    <t>PF</t>
  </si>
  <si>
    <t>French Southern Territories (the)</t>
  </si>
  <si>
    <t>TF</t>
  </si>
  <si>
    <t>Gabon</t>
  </si>
  <si>
    <t>GA</t>
  </si>
  <si>
    <t>Gambia (the)</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</si>
  <si>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</si>
  <si>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</si>
  <si>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</si>
  <si>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</si>
  <si>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</si>
  <si>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</si>
  <si>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</si>
  <si>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</si>
  <si>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</si>
  <si>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</si>
  <si>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</si>
  <si>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</si>
  <si>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</si>
  <si>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</si>
  <si>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</si>
  <si>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</si>
  <si>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</si>
  <si>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</si>
  <si>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</si>
  <si>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</si>
  <si>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</si>
  <si>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</si>
  <si>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</si>
  <si>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</si>
  <si>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</si>
  <si>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</si>
  <si>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</si>
  <si>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</si>
  <si>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</si>
  <si>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</si>
  <si>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</si>
  <si>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Heard Island and McDonald Islands</t>
  </si>
  <si>
    <t>HM</t>
  </si>
  <si>
    <t>Holy See (the)</t>
  </si>
  <si>
    <t>VA</t>
  </si>
  <si>
    <t>Honduras</t>
  </si>
  <si>
    <t>HN</t>
  </si>
  <si>
    <t>Hong Kong</t>
  </si>
  <si>
    <t>HK</t>
  </si>
  <si>
    <t>Hungary</t>
  </si>
  <si>
    <t>HU</t>
  </si>
  <si>
    <t>Iceland</t>
  </si>
  <si>
    <t>IS</t>
  </si>
  <si>
    <t>India</t>
  </si>
  <si>
    <t>IN</t>
  </si>
  <si>
    <t>Indonesia</t>
  </si>
  <si>
    <t>ID</t>
  </si>
  <si>
    <t>Iran (Islamic Republic of)</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</si>
  <si>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</si>
  <si>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</si>
  <si>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</si>
  <si>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</si>
  <si>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</si>
  <si>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</si>
  <si>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</si>
  <si>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</si>
  <si>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</si>
  <si>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</si>
  <si>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</si>
  <si>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</si>
  <si>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</si>
  <si>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</si>
  <si>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</si>
  <si>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</si>
  <si>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</si>
  <si>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</si>
  <si>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</si>
  <si>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</si>
  <si>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</si>
  <si>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</si>
  <si>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</si>
  <si>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</si>
  <si>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</si>
  <si>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Korea (the Democratic People's Republic of)</t>
  </si>
  <si>
    <t>KP</t>
  </si>
  <si>
    <t>Korea (the Republic of)</t>
  </si>
  <si>
    <t>KR</t>
  </si>
  <si>
    <t>Kuwait</t>
  </si>
  <si>
    <t>KW</t>
  </si>
  <si>
    <t>Kyrgyzstan</t>
  </si>
  <si>
    <t>KG</t>
  </si>
  <si>
    <t>Lao People's Democratic Republic (the)</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</si>
  <si>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</si>
  <si>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</si>
  <si>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</si>
  <si>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</si>
  <si>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</si>
  <si>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</si>
  <si>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</si>
  <si>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</si>
  <si>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</si>
  <si>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</si>
  <si>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</si>
  <si>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</si>
  <si>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</si>
  <si>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</si>
  <si>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</si>
  <si>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</si>
  <si>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</si>
  <si>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</si>
  <si>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</si>
  <si>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</si>
  <si>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</si>
  <si>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</si>
  <si>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</si>
  <si>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</si>
  <si>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</si>
  <si>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</si>
  <si>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</si>
  <si>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</si>
  <si>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</si>
  <si>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</si>
  <si>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</si>
  <si>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Marshall Islands (the)</t>
  </si>
  <si>
    <t>MH</t>
  </si>
  <si>
    <t>Martinique</t>
  </si>
  <si>
    <t>MQ</t>
  </si>
  <si>
    <t>Mauritania</t>
  </si>
  <si>
    <t>MR</t>
  </si>
  <si>
    <t>Mauritius</t>
  </si>
  <si>
    <t>MU</t>
  </si>
  <si>
    <t>Mayotte</t>
  </si>
  <si>
    <t>YT</t>
  </si>
  <si>
    <t>Mexico</t>
  </si>
  <si>
    <t>MX</t>
  </si>
  <si>
    <t>Micronesia (Federated States of)</t>
  </si>
  <si>
    <t>FM</t>
  </si>
  <si>
    <t>Moldova (the Republic of)</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</si>
  <si>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</si>
  <si>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</si>
  <si>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</si>
  <si>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</si>
  <si>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</si>
  <si>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</si>
  <si>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</si>
  <si>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</si>
  <si>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</si>
  <si>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</si>
  <si>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</si>
  <si>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</si>
  <si>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</si>
  <si>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</si>
  <si>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</si>
  <si>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</si>
  <si>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</si>
  <si>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</si>
  <si>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</si>
  <si>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</si>
  <si>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</si>
  <si>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Netherlands (the)</t>
  </si>
  <si>
    <t>NL</t>
  </si>
  <si>
    <t>New Caledonia</t>
  </si>
  <si>
    <t>NC</t>
  </si>
  <si>
    <t>New Zealand</t>
  </si>
  <si>
    <t>NZ</t>
  </si>
  <si>
    <t>Nicaragua</t>
  </si>
  <si>
    <t>NI</t>
  </si>
  <si>
    <t>Niger (the)</t>
  </si>
  <si>
    <t>NE</t>
  </si>
  <si>
    <t>Nigeria</t>
  </si>
  <si>
    <t>NG</t>
  </si>
  <si>
    <t>Niue</t>
  </si>
  <si>
    <t>NU</t>
  </si>
  <si>
    <t>Norfolk Island</t>
  </si>
  <si>
    <t>NF</t>
  </si>
  <si>
    <t>Northern Mariana Islands (the)</t>
  </si>
  <si>
    <t>MP</t>
  </si>
  <si>
    <t>Norway</t>
  </si>
  <si>
    <t>NO</t>
  </si>
  <si>
    <t>Oman</t>
  </si>
  <si>
    <t>OM</t>
  </si>
  <si>
    <t>Pakistan</t>
  </si>
  <si>
    <t>PK</t>
  </si>
  <si>
    <t>Palau</t>
  </si>
  <si>
    <t>PW</t>
  </si>
  <si>
    <t>Palestine, State of</t>
  </si>
  <si>
    <t>PS</t>
  </si>
  <si>
    <t>Panama</t>
  </si>
  <si>
    <t>PA</t>
  </si>
  <si>
    <t>Papua New Guinea</t>
  </si>
  <si>
    <t>PG</t>
  </si>
  <si>
    <t>Paraguay</t>
  </si>
  <si>
    <t>PY</t>
  </si>
  <si>
    <t>Peru</t>
  </si>
  <si>
    <t>PE</t>
  </si>
  <si>
    <t>Philippines (the)</t>
  </si>
  <si>
    <t>PH</t>
  </si>
  <si>
    <t>Pitcairn</t>
  </si>
  <si>
    <t>PN</t>
  </si>
  <si>
    <t>Poland</t>
  </si>
  <si>
    <t>PL</t>
  </si>
  <si>
    <t>Portugal</t>
  </si>
  <si>
    <t>PT</t>
  </si>
  <si>
    <t>Puerto Rico</t>
  </si>
  <si>
    <t>PR</t>
  </si>
  <si>
    <t>Qatar</t>
  </si>
  <si>
    <t>QA</t>
  </si>
  <si>
    <t>Republic of North Macedonia</t>
  </si>
  <si>
    <t>MK</t>
  </si>
  <si>
    <t>Romania</t>
  </si>
  <si>
    <t>RO</t>
  </si>
  <si>
    <t>Russian Federation (the)</t>
  </si>
  <si>
    <t>RU</t>
  </si>
  <si>
    <t>Rwanda</t>
  </si>
  <si>
    <t>RW</t>
  </si>
  <si>
    <t>Réunion</t>
  </si>
  <si>
    <t>RE</t>
  </si>
  <si>
    <t>Saint Barthélemy</t>
  </si>
  <si>
    <t>BL</t>
  </si>
  <si>
    <t>Saint Helena, Ascension and Tristan da Cunha</t>
  </si>
  <si>
    <t>SH</t>
  </si>
  <si>
    <t>Saint Kitts and Nevis</t>
  </si>
  <si>
    <t>KN</t>
  </si>
  <si>
    <t>Saint Lucia</t>
  </si>
  <si>
    <t>LC</t>
  </si>
  <si>
    <t>Saint Martin (French part)</t>
  </si>
  <si>
    <t>MF</t>
  </si>
  <si>
    <t>Saint Pierre and Miquelon</t>
  </si>
  <si>
    <t>PM</t>
  </si>
  <si>
    <t>Saint Vincent and the Grenadines</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</si>
  <si>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</si>
  <si>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</si>
  <si>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</si>
  <si>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</si>
  <si>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</si>
  <si>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</si>
  <si>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</si>
  <si>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</si>
  <si>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</si>
  <si>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</si>
  <si>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</si>
  <si>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</si>
  <si>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</si>
  <si>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</si>
  <si>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</si>
  <si>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</si>
  <si>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</si>
  <si>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</si>
  <si>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</si>
  <si>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Sint Maarten (Dutch part)</t>
  </si>
  <si>
    <t>SX</t>
  </si>
  <si>
    <t>Slovakia</t>
  </si>
  <si>
    <t>SK</t>
  </si>
  <si>
    <t>Slovenia</t>
  </si>
  <si>
    <t>SI</t>
  </si>
  <si>
    <t>Solomon Islands</t>
  </si>
  <si>
    <t>SB</t>
  </si>
  <si>
    <t>Somalia</t>
  </si>
  <si>
    <t>SO</t>
  </si>
  <si>
    <t>South Africa</t>
  </si>
  <si>
    <t>ZA</t>
  </si>
  <si>
    <t>South Georgia and the South Sandwich Islands</t>
  </si>
  <si>
    <t>GS</t>
  </si>
  <si>
    <t>South Sudan</t>
  </si>
  <si>
    <t>SS</t>
  </si>
  <si>
    <t>Spain</t>
  </si>
  <si>
    <t>ES</t>
  </si>
  <si>
    <t>Sri Lanka</t>
  </si>
  <si>
    <t>LK</t>
  </si>
  <si>
    <t>Sudan (the)</t>
  </si>
  <si>
    <t>SD</t>
  </si>
  <si>
    <t>Suriname</t>
  </si>
  <si>
    <t>SR</t>
  </si>
  <si>
    <t>Svalbard and Jan Mayen</t>
  </si>
  <si>
    <t>SJ</t>
  </si>
  <si>
    <t>Sweden</t>
  </si>
  <si>
    <t>SE</t>
  </si>
  <si>
    <t>Switzerland</t>
  </si>
  <si>
    <t>CH</t>
  </si>
  <si>
    <t>Syrian Arab Republic</t>
  </si>
  <si>
    <t>SY</t>
  </si>
  <si>
    <t>Taiwan (Province of China)</t>
  </si>
  <si>
    <t>TW</t>
  </si>
  <si>
    <t>Tajikistan</t>
  </si>
  <si>
    <t>TJ</t>
  </si>
  <si>
    <t>Tanzania, United Republic of</t>
  </si>
  <si>
    <t>TZ</t>
  </si>
  <si>
    <t>Thailand</t>
  </si>
  <si>
    <t>TH</t>
  </si>
  <si>
    <t>Timor-Leste</t>
  </si>
  <si>
    <t>TL</t>
  </si>
  <si>
    <t>Togo</t>
  </si>
  <si>
    <t>TG</t>
  </si>
  <si>
    <t>Tokelau</t>
  </si>
  <si>
    <t>TK</t>
  </si>
  <si>
    <t>Tonga</t>
  </si>
  <si>
    <t>TO</t>
  </si>
  <si>
    <t>Trinidad and Tobago</t>
  </si>
  <si>
    <t>TT</t>
  </si>
  <si>
    <t>Tunisia</t>
  </si>
  <si>
    <t>TN</t>
  </si>
  <si>
    <t>Turkey</t>
  </si>
  <si>
    <t>TR</t>
  </si>
  <si>
    <t>Turkmenistan</t>
  </si>
  <si>
    <t>TM</t>
  </si>
  <si>
    <t>Turks and Caicos Islands (the)</t>
  </si>
  <si>
    <t>TC</t>
  </si>
  <si>
    <t>Tuvalu</t>
  </si>
  <si>
    <t>TV</t>
  </si>
  <si>
    <t>Uganda</t>
  </si>
  <si>
    <t>UG</t>
  </si>
  <si>
    <t>Ukraine</t>
  </si>
  <si>
    <t>UA</t>
  </si>
  <si>
    <t>United Arab Emirates (the)</t>
  </si>
  <si>
    <t>AE</t>
  </si>
  <si>
    <t>United Kingdom of Great Britain and Northern Ireland (the)</t>
  </si>
  <si>
    <t>GB</t>
  </si>
  <si>
    <t>United States Minor Outlying Islands (the)</t>
  </si>
  <si>
    <t>UM</t>
  </si>
  <si>
    <t>United States of America (the)</t>
  </si>
  <si>
    <t>US</t>
  </si>
  <si>
    <t>Uruguay</t>
  </si>
  <si>
    <t>UY</t>
  </si>
  <si>
    <t>Uzbekistan</t>
  </si>
  <si>
    <t>UZ</t>
  </si>
  <si>
    <t>Vanuatu</t>
  </si>
  <si>
    <t>VU</t>
  </si>
  <si>
    <t>Venezuela (Bolivarian Republic of)</t>
  </si>
  <si>
    <t>VE</t>
  </si>
  <si>
    <t>Viet Nam</t>
  </si>
  <si>
    <t>VN</t>
  </si>
  <si>
    <t>Virgin Islands (British)</t>
  </si>
  <si>
    <t>VG</t>
  </si>
  <si>
    <t>Virgin Islands (U.S.)</t>
  </si>
  <si>
    <t>VI</t>
  </si>
  <si>
    <t>Wallis and Futuna</t>
  </si>
  <si>
    <t>WF</t>
  </si>
  <si>
    <t>Western Sahara</t>
  </si>
  <si>
    <t>EH</t>
  </si>
  <si>
    <t>Yemen</t>
  </si>
  <si>
    <t>YE</t>
  </si>
  <si>
    <t>Zambia</t>
  </si>
  <si>
    <t>ZM</t>
  </si>
  <si>
    <t>Zimbabwe</t>
  </si>
  <si>
    <t>ZW</t>
  </si>
  <si>
    <t>Åland Islands</t>
  </si>
  <si>
    <t>AX</t>
  </si>
  <si>
    <t>Other countries</t>
  </si>
  <si>
    <t>8.2</t>
  </si>
  <si>
    <t>A190</t>
  </si>
  <si>
    <t>F190</t>
  </si>
  <si>
    <t>Breakdown by country</t>
  </si>
  <si>
    <t>Financial and insurance activities</t>
  </si>
  <si>
    <t>1010</t>
  </si>
  <si>
    <t>1020</t>
  </si>
  <si>
    <t>1030</t>
  </si>
  <si>
    <t>1040</t>
  </si>
  <si>
    <t>1050</t>
  </si>
  <si>
    <t>1060</t>
  </si>
  <si>
    <t>1061</t>
  </si>
  <si>
    <t>1065</t>
  </si>
  <si>
    <t>1070</t>
  </si>
  <si>
    <t>1080</t>
  </si>
  <si>
    <t>1100</t>
  </si>
  <si>
    <t>1110</t>
  </si>
  <si>
    <t>1090</t>
  </si>
  <si>
    <t>1120</t>
  </si>
  <si>
    <t>1130</t>
  </si>
  <si>
    <t>1140</t>
  </si>
  <si>
    <t>Cash, cash balances at central banks and other demand deposits</t>
  </si>
  <si>
    <t>Financial assets held for trading</t>
  </si>
  <si>
    <t>Non-trading financial assets mandatorily at fair value through profit or loss</t>
  </si>
  <si>
    <t>Financial assets designated at fair value through profit or loss</t>
  </si>
  <si>
    <t>Financial assets at fair value through other comprehensive income</t>
  </si>
  <si>
    <t>Financial assets at amortised cost</t>
  </si>
  <si>
    <t>Derivatives – Hedge accounting</t>
  </si>
  <si>
    <t>Fair value changes of the hedged items in portfolio hedge of interest rate risk</t>
  </si>
  <si>
    <t>Tangible assets</t>
  </si>
  <si>
    <t>Investments in subsidiaries, joint ventures and associates</t>
  </si>
  <si>
    <t>Tax assets</t>
  </si>
  <si>
    <t>Non-current assets and disposal groups classified as held for sale</t>
  </si>
  <si>
    <t>Total assets</t>
  </si>
  <si>
    <t>Financial liabilities held for trading</t>
  </si>
  <si>
    <t>Financial liabilities designated at fair value through profit or loss</t>
  </si>
  <si>
    <t>Financial liabilities measured at amortised cost</t>
  </si>
  <si>
    <t>Financial liabilities associated with transferred financial assets</t>
  </si>
  <si>
    <t>Provisions</t>
  </si>
  <si>
    <t>Tax liabilities</t>
  </si>
  <si>
    <t>Other liabilities</t>
  </si>
  <si>
    <t>Liabilities included in disposal groups classified as held for sale</t>
  </si>
  <si>
    <t>Total equity</t>
  </si>
  <si>
    <t>Total liabilities and equity</t>
  </si>
  <si>
    <t>2010</t>
  </si>
  <si>
    <t>2020</t>
  </si>
  <si>
    <t>2030</t>
  </si>
  <si>
    <t>2031</t>
  </si>
  <si>
    <t>2032</t>
  </si>
  <si>
    <t>2033</t>
  </si>
  <si>
    <t>2035</t>
  </si>
  <si>
    <t>2037</t>
  </si>
  <si>
    <t>2040</t>
  </si>
  <si>
    <t>2050</t>
  </si>
  <si>
    <t>2060</t>
  </si>
  <si>
    <t>2070</t>
  </si>
  <si>
    <t>2080</t>
  </si>
  <si>
    <t>2090</t>
  </si>
  <si>
    <t>2100</t>
  </si>
  <si>
    <t xml:space="preserve">      Loans and advances (including finance leases)</t>
  </si>
  <si>
    <t xml:space="preserve">           Gross carrying amount</t>
  </si>
  <si>
    <t xml:space="preserve">           Impairments (Value adjustments)</t>
  </si>
  <si>
    <t xml:space="preserve">                  Of which IRB Tier 2 excess</t>
  </si>
  <si>
    <t xml:space="preserve">      Debt securities</t>
  </si>
  <si>
    <t>Intangible assets</t>
  </si>
  <si>
    <t xml:space="preserve">      Goodwill to be deducted CET1</t>
  </si>
  <si>
    <t xml:space="preserve">      Other intangible assets to be deducted CET1</t>
  </si>
  <si>
    <t xml:space="preserve">      Other intangible assets not deducted from CET1</t>
  </si>
  <si>
    <t xml:space="preserve">      Tax assets to be deducted CET1</t>
  </si>
  <si>
    <t xml:space="preserve">      Tax assets not deducted from CET1</t>
  </si>
  <si>
    <t xml:space="preserve">      Other assets to be deducted CET1</t>
  </si>
  <si>
    <t xml:space="preserve">      Other assets not deducted from CET1</t>
  </si>
  <si>
    <t xml:space="preserve">      Deposits from Credit Institutions</t>
  </si>
  <si>
    <t xml:space="preserve">      Deposits from other than Credit Institutions</t>
  </si>
  <si>
    <t xml:space="preserve">      Debt securities issued, including bonds</t>
  </si>
  <si>
    <t xml:space="preserve">      Subordinated liabilities</t>
  </si>
  <si>
    <t xml:space="preserve">            Subordinated liabilities included in TIER2</t>
  </si>
  <si>
    <t xml:space="preserve">            Subordinated liabilities not included in TIER2</t>
  </si>
  <si>
    <t xml:space="preserve">      Other financial liabilities</t>
  </si>
  <si>
    <t>Total liabilities</t>
  </si>
  <si>
    <t>Capital</t>
  </si>
  <si>
    <t xml:space="preserve">      Paid up capital</t>
  </si>
  <si>
    <t xml:space="preserve">      Unpaid capital which has been called up</t>
  </si>
  <si>
    <t>Share premium</t>
  </si>
  <si>
    <t>Equity instruments issued other than capital</t>
  </si>
  <si>
    <t>Accumulated other comprehensive income</t>
  </si>
  <si>
    <t xml:space="preserve">      Items that will not be reclassified to profit or loss</t>
  </si>
  <si>
    <t xml:space="preserve">            Actuarial gains or loss on defined benefit pension plans</t>
  </si>
  <si>
    <t xml:space="preserve">            Fair value changes of equity instruments measured at fair value through other comprehensive income</t>
  </si>
  <si>
    <t xml:space="preserve">            Fair value changes of financial liabilities at fair value through profit or loss attributable to changes in their credit risk </t>
  </si>
  <si>
    <t xml:space="preserve">      Items that may be reclassified to profit or loss</t>
  </si>
  <si>
    <t xml:space="preserve">            Fair value changes of debt instruments measured at fair value through other comprehensive income</t>
  </si>
  <si>
    <t>Retained earnings</t>
  </si>
  <si>
    <t>Other reserves</t>
  </si>
  <si>
    <t>Profit or loss attributable to Owners of the parent</t>
  </si>
  <si>
    <t xml:space="preserve">      Profit or loss attributable to Owners of the parent - Profit or loss eligible CET1</t>
  </si>
  <si>
    <t xml:space="preserve">      Profit or loss attributable to Owners of the parent - Profit or loss not eligible CET1</t>
  </si>
  <si>
    <t>3010</t>
  </si>
  <si>
    <t>3011</t>
  </si>
  <si>
    <t>3015</t>
  </si>
  <si>
    <t>3020</t>
  </si>
  <si>
    <t>3030</t>
  </si>
  <si>
    <t>3050</t>
  </si>
  <si>
    <t>3051</t>
  </si>
  <si>
    <t>3051.1</t>
  </si>
  <si>
    <t>3051.2</t>
  </si>
  <si>
    <t>3051.3</t>
  </si>
  <si>
    <t>3055</t>
  </si>
  <si>
    <t>3055.1</t>
  </si>
  <si>
    <t>3060</t>
  </si>
  <si>
    <t>3070</t>
  </si>
  <si>
    <t>3080</t>
  </si>
  <si>
    <t>3080.1</t>
  </si>
  <si>
    <t>3080.2</t>
  </si>
  <si>
    <t>1061.1</t>
  </si>
  <si>
    <t>1061.2</t>
  </si>
  <si>
    <t>1061.3</t>
  </si>
  <si>
    <t>1110.1</t>
  </si>
  <si>
    <t>1110.2</t>
  </si>
  <si>
    <t>1110.3</t>
  </si>
  <si>
    <t>1120.1</t>
  </si>
  <si>
    <t>1120.2</t>
  </si>
  <si>
    <t>1130.1</t>
  </si>
  <si>
    <t>1130.2</t>
  </si>
  <si>
    <t>2035.1</t>
  </si>
  <si>
    <t>2035.2</t>
  </si>
  <si>
    <t>Capital ratios and requirements including buffers</t>
  </si>
  <si>
    <t>Additional own funds requirements to address risks other than the risk of excessive leverage (as a percentage of risk-weighted exposure amount)</t>
  </si>
  <si>
    <t xml:space="preserve">Additional own funds requirements to address risks other than the risk of excessive leverage (%) </t>
  </si>
  <si>
    <t xml:space="preserve">     of which: to be made up of CET1 capital (percentage points)</t>
  </si>
  <si>
    <t xml:space="preserve">     of which: to be made up of Tier 1 capital (percentage points)</t>
  </si>
  <si>
    <t xml:space="preserve">Additional own funds requirements to address the risk of excessive leverage (%) </t>
  </si>
  <si>
    <t>Leverage ratio buffer requirement (%)</t>
  </si>
  <si>
    <t>of which Corporates - SMEs</t>
  </si>
  <si>
    <t>Adjustment for entities which are consolidated for accounting purposes but are outside the scope of prudential consolidation</t>
  </si>
  <si>
    <t>(Adjustment for fiduciary assets recognised on the balance sheet pursuant to the applicable accounting framework but excluded from the total exposure measure in accordance with point (i) of Article 429a(1) CRR)</t>
  </si>
  <si>
    <t>(Adjustment for exposures excluded from the total exposure measure in accordance with point (c) of Article 429a(1) CRR)</t>
  </si>
  <si>
    <t>Adjustment for off-balance sheet items (i.e. conversion to credit equivalent amounts of off-balance sheet exposures)</t>
  </si>
  <si>
    <t>(Adjustment for exposures excluded from the total exposure measure in accordance with point (j) of Article 429a(1) CRR)</t>
  </si>
  <si>
    <t>Total exposure measure</t>
  </si>
  <si>
    <t>Assets encumbered for a residual maturity of one year or more in a cover pool</t>
  </si>
  <si>
    <t>Other regulatory adjustments</t>
  </si>
  <si>
    <t>EU67b</t>
  </si>
  <si>
    <t>of which: additional own funds requirements to address the risks other than the risk of excessive leverage</t>
  </si>
  <si>
    <t>EU56a</t>
  </si>
  <si>
    <t>F-IRB</t>
  </si>
  <si>
    <t>CR6 – A-IRB approach – Credit risk exposures by exposure class and PD range</t>
  </si>
  <si>
    <t>CR6 – F-IRB approach – Credit risk exposures by exposure class and PD range</t>
  </si>
  <si>
    <t>CCR4 – A-IRB approach – CCR exposures by exposure class and PD scale</t>
  </si>
  <si>
    <t>CCR4 – F-IRB approach – CCR exposures by exposure class and PD scale</t>
  </si>
  <si>
    <t xml:space="preserve">     of which: Fully paid up capital instruments</t>
  </si>
  <si>
    <t xml:space="preserve">     of which: Share premium</t>
  </si>
  <si>
    <t>CR9 – F-IRB approach – Back-testing of PD per exposure class (fixed PD scale)</t>
  </si>
  <si>
    <t>F010</t>
  </si>
  <si>
    <t>F020</t>
  </si>
  <si>
    <t>F030</t>
  </si>
  <si>
    <t>F040</t>
  </si>
  <si>
    <t>F050</t>
  </si>
  <si>
    <t>F060</t>
  </si>
  <si>
    <t>F070</t>
  </si>
  <si>
    <t>F080</t>
  </si>
  <si>
    <t>F090</t>
  </si>
  <si>
    <t>F100</t>
  </si>
  <si>
    <t>F110</t>
  </si>
  <si>
    <t>F120</t>
  </si>
  <si>
    <t>F130</t>
  </si>
  <si>
    <t>F140</t>
  </si>
  <si>
    <t>F150</t>
  </si>
  <si>
    <t>F160</t>
  </si>
  <si>
    <t>F170</t>
  </si>
  <si>
    <t>CR9 – A-IRB approach – Back-testing of PD per exposure class (fixed PD scale)</t>
  </si>
  <si>
    <t>CR7A – A-IRB approach – Disclosure of the extent of the use of CRM techniques</t>
  </si>
  <si>
    <t>United Kingdom</t>
  </si>
  <si>
    <t>Netherlands</t>
  </si>
  <si>
    <t>Russian Federation</t>
  </si>
  <si>
    <t>United States</t>
  </si>
  <si>
    <t>Other Countries</t>
  </si>
  <si>
    <t>Other countries*</t>
  </si>
  <si>
    <t>Supervisory shock scenarios</t>
  </si>
  <si>
    <t>Changes of the economic value of equity</t>
  </si>
  <si>
    <t>Changes of the net interest income</t>
  </si>
  <si>
    <t>Current period</t>
  </si>
  <si>
    <t>Last period</t>
  </si>
  <si>
    <t>Parallel up</t>
  </si>
  <si>
    <t xml:space="preserve">Parallel down </t>
  </si>
  <si>
    <t xml:space="preserve">Steepener </t>
  </si>
  <si>
    <t>Flattener</t>
  </si>
  <si>
    <t>Short rates up</t>
  </si>
  <si>
    <t>Short rates down</t>
  </si>
  <si>
    <t>IRRBB1 - Interest rate risks of non-trading book activities</t>
  </si>
  <si>
    <t>Covid1: Information on loans and advances subject to legislative and non-legislative moratoria</t>
  </si>
  <si>
    <t xml:space="preserve">Accumulated impairment, accumulated negative changes in fair value due to credit risk </t>
  </si>
  <si>
    <t xml:space="preserve">Gross carrying amount </t>
  </si>
  <si>
    <t xml:space="preserve">Performing </t>
  </si>
  <si>
    <t xml:space="preserve">Non performing </t>
  </si>
  <si>
    <t>Inflows to 
non-performing exposures</t>
  </si>
  <si>
    <t>Of which:
exposures with forbearance measures</t>
  </si>
  <si>
    <t>Of which:
Instruments with significant increase in credit risk since initial recognition but not credit-impaired (Stage 2)</t>
  </si>
  <si>
    <t xml:space="preserve">Of which:
Unlikely to pay that are not past-due or past-due &lt;= 90 days </t>
  </si>
  <si>
    <t>Loans and advances subject to moratorium</t>
  </si>
  <si>
    <t>of which: Households</t>
  </si>
  <si>
    <t>of which: Collateralised by residential immovable property</t>
  </si>
  <si>
    <t>of which: Non-financial corporations</t>
  </si>
  <si>
    <t>of which: Small and Medium-sized Enterprises</t>
  </si>
  <si>
    <t>of which: Collateralised by commercial immovable property</t>
  </si>
  <si>
    <t>Under the eligible moratoria Crelan Group reports all loans for which the conditions imposed by the Belgian government are fulfilled. 
As the Belgian moratorium came to an end June 2021, all customers are expected to resume their monthly installments as from July 2021.</t>
  </si>
  <si>
    <t>Covid2: Breakdown of loans and advances subject to legislative and non-legislative moratoria by residual maturity of moratoria</t>
  </si>
  <si>
    <t>Of which: 
legislative moratoria</t>
  </si>
  <si>
    <t>Of which: 
expired</t>
  </si>
  <si>
    <t>Residual maturity of moratoria</t>
  </si>
  <si>
    <t>&lt;= 3 months</t>
  </si>
  <si>
    <t>&gt; 3 months
&lt;= 6 months</t>
  </si>
  <si>
    <t>&gt; 6 months
&lt;= 9 months</t>
  </si>
  <si>
    <t>&gt; 9 months
&lt;= 12 months</t>
  </si>
  <si>
    <t>&gt; 1 year</t>
  </si>
  <si>
    <t>Loans and advances for which moratorium was offered</t>
  </si>
  <si>
    <t>Loans and advances subject to moratorium (granted)</t>
  </si>
  <si>
    <t xml:space="preserve">    of which: Collateralised by residential immovable property</t>
  </si>
  <si>
    <t xml:space="preserve">    of which: Small and Medium-sized Enterprises</t>
  </si>
  <si>
    <t xml:space="preserve">    of which: Collateralised by commercial immovable property</t>
  </si>
  <si>
    <t>Because the Belgian Moratorium ended in June 2021, all payment suspensions are expired at the end of Q2 2022.</t>
  </si>
  <si>
    <t>Covid3: Information on newly originated loans and advances provided under newly applicable public guarantee schemes introduced in response to COVID-19 crisis</t>
  </si>
  <si>
    <t>Maximum amount of the guarantee that can be considered</t>
  </si>
  <si>
    <t>of which: forborne</t>
  </si>
  <si>
    <t>Public guarantees received</t>
  </si>
  <si>
    <t>Newly originated loans and advances subject to public guarantee schemes</t>
  </si>
  <si>
    <t>Crelan group has at the end of Q2 2022  € 7.2 million ongoing loans under state guarantee. 
By the end of Q2 2022 7.52% of the loans under state guarantee were forborne and  € 0.4 million became non-performing since Q4 2021.</t>
  </si>
  <si>
    <t>*Other countries: Albania, Algeria, Argentina, Australia, Bahrain, Bangladesh, Barbados, Belarus, Benin, Bolivia, Bosnia And Herzegovina, Brazil, Bulgaria, Burkina Faso, Burundi, Cambodia, Cameroon, Cape Verde, Chile, China, Colombia, Congo, Congo, Costa Rica, Côte D'Ivoire, Croatia, Cyprus, Czech Republic, Denmark, Djibouti, Dominican Republic, Egypt, Estonia, Ethiopia, Fiji, French Guiana, Gabon, Gambia, Georgia, Ghana, Greece, Guadeloupe, Guatemala, Guinea, Hong Kong, Hungary, Iceland, India, Iran, Israel, Italy, Japan, Kenya, Korea, Republic Of, Kuwait, Lebanon, Lithuania, Malawi, Mali, Malta, Mauritius, Mexico, Monaco, Morocco, Mozambique, Myanmar, New Zealand, Niger, Nigeria, North Macedonia, Oman, Panama, Peru, Philippines, Poland, Portugal, Qatar, Romania, Russian Federation, Rwanda, Saudi Arabia, Senegal, Serbia, Seychelles, Singapore, Slovakia, Slovenia, South Africa, Sweden, Taiwan, China, Tanzania, Thailand, Timor-Leste, Tunisia, Turkey, Ukraine, United Arab Emirates, Uruguay, Viet Nam, Zambia, Zimbabwe</t>
  </si>
  <si>
    <t>Qualitative information</t>
  </si>
  <si>
    <t xml:space="preserve">RWEA without substitution effects
(reduction effects only)
</t>
  </si>
  <si>
    <t xml:space="preserve">RWEA with substitution effects
(both reduction and sustitution effects)
</t>
  </si>
  <si>
    <t xml:space="preserve"> 
Part of exposures covered by Financial Collaterals (%)</t>
  </si>
  <si>
    <t>Part of exposures covered by Other eligible collaterals (%)</t>
  </si>
  <si>
    <t>Part of exposures covered by Other funded credit protection (%)</t>
  </si>
  <si>
    <t xml:space="preserve">
Part of exposures covered by Guarantees (%)</t>
  </si>
  <si>
    <t>Part of exposures covered by Credit Derivatives (%)</t>
  </si>
  <si>
    <t>Part of exposures covered by Immovable property Collaterals (%)</t>
  </si>
  <si>
    <t>Part of exposures covered by Receivables (%)</t>
  </si>
  <si>
    <t>Part of exposures covered by Other physical collateral (%)</t>
  </si>
  <si>
    <t>Part of exposures covered by Cash on deposit (%)</t>
  </si>
  <si>
    <t>Part of exposures covered by Life insurance policies (%)</t>
  </si>
  <si>
    <t>Part of exposures covered by Instruments held by a third party (%)</t>
  </si>
  <si>
    <t xml:space="preserve">The main contributor to the liquidity buffer is the cash held at the central bank along with a portfolio of Level 1 and 2 LCR eligible assets. The biggest contributor in that asset portfolio are Level 1 central government bonds. The main contributors to the outflows are: the outflows for retail funding, the outflows for non-retail deposits and the foreseen outflows for loans in the pipeline. The main contributor to the inflows are the foreseen repayments of retail loans. The LCR has increased in the last period. The cash held at the central bank has increased as the amount of collateral to be paid for derivative transactions has decreased in the last period.  </t>
  </si>
  <si>
    <t xml:space="preserve">The LCR has increased compared to the last period. The cash held at the central bank has increased as the amount of collateral to be paid for derivative transactions has decreased in the last period.  Furthermore there was in increase in retail deposits which was higher than the observed increase in credit production. </t>
  </si>
  <si>
    <t>The funding consists mainly of retail deposits, ECB refinancing operations and Covered bonds.</t>
  </si>
  <si>
    <t>The liquidity buffer is made up of central bank cash deposits and bonds. Apart from a small amount of Level 2A and 2B assets, the bond portfolio consist mainly of Level 1 LCR eligible assets, of which the bulk has a central government or supranational organisation as its issuer.</t>
  </si>
  <si>
    <t>The institution considers a potential outflow impact of an adverse market scenario on their derivatives transactions. This is calculated using the historical lookback approach, which uses the largest absolute movement of total net collateral postings in the last 24 months. Besides this the bank also reports a small outflow linked to the callable excess and due collateral LCR outflow categories.</t>
  </si>
  <si>
    <t>The main reporting currency for Crelan Group is Euro. There are no significant positions in foreign currencies, therefore there is no currency mismatch in the LCR.</t>
  </si>
  <si>
    <t>Not applicable for Crelan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</si>
</sst>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 #,##0.00_-;_-* &quot;-&quot;??_-;_-@_-"/>
    <numFmt numFmtId="164" formatCode="_(* #,##0.00_);_(* \(#,##0.00\);_(* &quot;-&quot;??_);_(@_)"/>
    <numFmt numFmtId="165" formatCode="#,##0_ ;[Red]\-#,##0\ "/>
    <numFmt numFmtId="166" formatCode="0.0000%"/>
    <numFmt numFmtId="167" formatCode="_-* #,##0_-;\-* #,##0_-;_-* &quot;-&quot;??_-;_-@_-"/>
  </numFmts>
  <fonts count="83">
    <font>
      <sz val="11"/>
      <color theme="1"/>
      <name val="Calibri"/>
      <family val="2"/>
      <scheme val="minor"/>
    </font>
    <font>
      <sz val="11"/>
      <color rgb="FF000000"/>
      <name val="Calibri"/>
      <family val="2"/>
      <scheme val="minor"/>
    </font>
    <font>
      <sz val="11"/>
      <name val="Calibri"/>
      <family val="2"/>
      <scheme val="minor"/>
    </font>
    <font>
      <sz val="8"/>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9"/>
      <color theme="1"/>
      <name val="Calibri"/>
      <family val="2"/>
      <scheme val="minor"/>
    </font>
    <font>
      <i/>
      <sz val="11"/>
      <color rgb="FF000000"/>
      <name val="Calibri"/>
      <family val="2"/>
      <scheme val="minor"/>
    </font>
    <font>
      <b/>
      <sz val="11"/>
      <color rgb="FF000000"/>
      <name val="Calibri"/>
      <family val="2"/>
      <scheme val="minor"/>
    </font>
    <font>
      <i/>
      <sz val="11"/>
      <color rgb="FFAA322F"/>
      <name val="Calibri"/>
      <family val="2"/>
      <scheme val="minor"/>
    </font>
    <font>
      <b/>
      <sz val="11"/>
      <color rgb="FFAA322F"/>
      <name val="Calibri"/>
      <family val="2"/>
      <scheme val="minor"/>
    </font>
    <font>
      <b/>
      <sz val="20"/>
      <name val="Arial"/>
      <family val="2"/>
    </font>
    <font>
      <sz val="10"/>
      <name val="Arial"/>
      <family val="2"/>
    </font>
    <font>
      <b/>
      <sz val="12"/>
      <name val="Arial"/>
      <family val="2"/>
    </font>
    <font>
      <sz val="14"/>
      <color theme="1"/>
      <name val="Calibri"/>
      <family val="2"/>
      <scheme val="minor"/>
    </font>
    <font>
      <i/>
      <sz val="11"/>
      <color theme="1"/>
      <name val="Calibri"/>
      <family val="2"/>
      <scheme val="minor"/>
    </font>
    <font>
      <b/>
      <sz val="11"/>
      <name val="Calibri"/>
      <family val="2"/>
      <scheme val="minor"/>
    </font>
    <font>
      <sz val="9"/>
      <name val="Calibri"/>
      <family val="2"/>
      <scheme val="minor"/>
    </font>
    <font>
      <b/>
      <sz val="9"/>
      <name val="Calibri"/>
      <family val="2"/>
      <scheme val="minor"/>
    </font>
    <font>
      <b/>
      <sz val="14"/>
      <color theme="1"/>
      <name val="Calibri"/>
      <family val="2"/>
      <scheme val="minor"/>
    </font>
    <font>
      <b/>
      <sz val="10"/>
      <name val="Arial"/>
      <family val="2"/>
    </font>
    <font>
      <sz val="10"/>
      <name val="Calibri"/>
      <family val="2"/>
      <scheme val="minor"/>
    </font>
    <font>
      <sz val="12"/>
      <color theme="1"/>
      <name val="Calibri"/>
      <family val="2"/>
      <scheme val="minor"/>
    </font>
    <font>
      <sz val="8"/>
      <color rgb="FFFF0000"/>
      <name val="Calibri"/>
      <family val="2"/>
      <scheme val="minor"/>
    </font>
    <font>
      <i/>
      <sz val="11"/>
      <name val="Calibri"/>
      <family val="2"/>
      <scheme val="minor"/>
    </font>
    <font>
      <b/>
      <sz val="18"/>
      <color rgb="FFFF0000"/>
      <name val="Calibri"/>
      <family val="2"/>
      <scheme val="minor"/>
    </font>
    <font>
      <b/>
      <sz val="11"/>
      <color rgb="FFFF0000"/>
      <name val="Calibri"/>
      <family val="2"/>
      <scheme val="minor"/>
    </font>
    <font>
      <u/>
      <sz val="11"/>
      <color rgb="FF008080"/>
      <name val="Calibri"/>
      <family val="2"/>
      <scheme val="minor"/>
    </font>
    <font>
      <sz val="18"/>
      <color theme="1"/>
      <name val="Calibri"/>
      <family val="2"/>
      <scheme val="minor"/>
    </font>
    <font>
      <sz val="16"/>
      <color theme="1"/>
      <name val="Calibri"/>
      <family val="2"/>
      <scheme val="minor"/>
    </font>
    <font>
      <b/>
      <sz val="10"/>
      <color theme="1"/>
      <name val="Calibri"/>
      <family val="2"/>
      <scheme val="minor"/>
    </font>
    <font>
      <sz val="10"/>
      <color theme="1"/>
      <name val="Calibri"/>
      <family val="2"/>
      <scheme val="minor"/>
    </font>
    <font>
      <sz val="10"/>
      <color rgb="FF000000"/>
      <name val="Calibri"/>
      <family val="2"/>
      <scheme val="minor"/>
    </font>
    <font>
      <b/>
      <sz val="10"/>
      <color rgb="FF000000"/>
      <name val="Calibri"/>
      <family val="2"/>
      <scheme val="minor"/>
    </font>
    <font>
      <i/>
      <sz val="10"/>
      <color theme="1"/>
      <name val="Calibri"/>
      <family val="2"/>
      <scheme val="minor"/>
    </font>
    <font>
      <b/>
      <sz val="16"/>
      <color theme="1"/>
      <name val="Calibri"/>
      <family val="2"/>
      <scheme val="minor"/>
    </font>
    <font>
      <b/>
      <i/>
      <sz val="11"/>
      <color theme="1"/>
      <name val="Calibri"/>
      <family val="2"/>
      <scheme val="minor"/>
    </font>
    <font>
      <b/>
      <sz val="10"/>
      <color rgb="FF2F5773"/>
      <name val="Calibri"/>
      <family val="2"/>
      <scheme val="minor"/>
    </font>
    <font>
      <b/>
      <i/>
      <sz val="11"/>
      <name val="Calibri"/>
      <family val="2"/>
      <scheme val="minor"/>
    </font>
    <font>
      <sz val="12"/>
      <name val="Calibri"/>
      <family val="2"/>
      <scheme val="minor"/>
    </font>
    <font>
      <sz val="8.5"/>
      <color theme="1"/>
      <name val="Calibri"/>
      <family val="2"/>
      <scheme val="minor"/>
    </font>
    <font>
      <b/>
      <sz val="8.5"/>
      <color theme="1"/>
      <name val="Calibri"/>
      <family val="2"/>
      <scheme val="minor"/>
    </font>
    <font>
      <b/>
      <sz val="12"/>
      <color rgb="FF000000"/>
      <name val="Calibri"/>
      <family val="2"/>
      <scheme val="minor"/>
    </font>
    <font>
      <i/>
      <strike/>
      <sz val="11"/>
      <color rgb="FFFF0000"/>
      <name val="Calibri"/>
      <family val="2"/>
      <scheme val="minor"/>
    </font>
    <font>
      <i/>
      <sz val="11"/>
      <color theme="9" tint="-0.249977111117893"/>
      <name val="Calibri"/>
      <family val="2"/>
      <scheme val="minor"/>
    </font>
    <font>
      <b/>
      <sz val="14"/>
      <color rgb="FF000000"/>
      <name val="Calibri"/>
      <family val="2"/>
      <scheme val="minor"/>
    </font>
    <font>
      <sz val="11"/>
      <color theme="1"/>
      <name val="Calibri"/>
      <family val="2"/>
      <charset val="238"/>
      <scheme val="minor"/>
    </font>
    <font>
      <sz val="8"/>
      <name val="Calibri"/>
      <family val="2"/>
      <scheme val="minor"/>
    </font>
    <font>
      <sz val="12"/>
      <color rgb="FF000000"/>
      <name val="Calibri"/>
      <family val="2"/>
      <scheme val="minor"/>
    </font>
    <font>
      <sz val="9"/>
      <color rgb="FF1F497D"/>
      <name val="Calibri"/>
      <family val="2"/>
      <scheme val="minor"/>
    </font>
    <font>
      <sz val="9"/>
      <color theme="4" tint="-0.249977111117893"/>
      <name val="Calibri"/>
      <family val="2"/>
      <scheme val="minor"/>
    </font>
    <font>
      <b/>
      <sz val="12"/>
      <color theme="1"/>
      <name val="Calibri"/>
      <family val="2"/>
      <scheme val="minor"/>
    </font>
    <font>
      <sz val="11"/>
      <color rgb="FF1F497D"/>
      <name val="Calibri"/>
      <family val="2"/>
      <scheme val="minor"/>
    </font>
    <font>
      <b/>
      <sz val="20"/>
      <name val="Calibri"/>
      <family val="2"/>
      <scheme val="minor"/>
    </font>
    <font>
      <sz val="9"/>
      <color rgb="FF000000"/>
      <name val="Calibri"/>
      <family val="2"/>
      <scheme val="minor"/>
    </font>
    <font>
      <b/>
      <sz val="9"/>
      <color rgb="FF000000"/>
      <name val="Calibri"/>
      <family val="2"/>
      <scheme val="minor"/>
    </font>
    <font>
      <b/>
      <sz val="9"/>
      <color theme="1"/>
      <name val="Calibri"/>
      <family val="2"/>
      <scheme val="minor"/>
    </font>
    <font>
      <i/>
      <sz val="9"/>
      <color theme="1"/>
      <name val="Calibri"/>
      <family val="2"/>
      <scheme val="minor"/>
    </font>
    <font>
      <b/>
      <i/>
      <sz val="9"/>
      <color theme="1"/>
      <name val="Calibri"/>
      <family val="2"/>
      <scheme val="minor"/>
    </font>
    <font>
      <u/>
      <sz val="11"/>
      <name val="Calibri"/>
      <family val="2"/>
      <scheme val="minor"/>
    </font>
    <font>
      <sz val="11"/>
      <color indexed="8"/>
      <name val="Calibri"/>
      <family val="2"/>
      <scheme val="minor"/>
    </font>
    <font>
      <sz val="8"/>
      <color indexed="8"/>
      <name val="Calibri"/>
      <family val="2"/>
      <scheme val="minor"/>
    </font>
    <font>
      <sz val="11"/>
      <color rgb="FFFF0000"/>
      <name val="Arial"/>
      <family val="2"/>
    </font>
    <font>
      <b/>
      <sz val="18"/>
      <color theme="0"/>
      <name val="Calibri"/>
      <family val="2"/>
      <scheme val="minor"/>
    </font>
    <font>
      <sz val="10"/>
      <color indexed="8"/>
      <name val="Helvetica Neue"/>
    </font>
    <font>
      <b/>
      <sz val="8"/>
      <color indexed="8"/>
      <name val="Calibri"/>
      <family val="2"/>
      <scheme val="minor"/>
    </font>
    <font>
      <b/>
      <sz val="8"/>
      <name val="Calibri"/>
      <family val="2"/>
      <scheme val="minor"/>
    </font>
    <font>
      <b/>
      <sz val="8.5"/>
      <name val="Calibri"/>
      <family val="2"/>
      <scheme val="minor"/>
    </font>
    <font>
      <sz val="8.5"/>
      <name val="Calibri"/>
      <family val="2"/>
      <scheme val="minor"/>
    </font>
    <font>
      <i/>
      <sz val="8.5"/>
      <name val="Calibri"/>
      <family val="2"/>
      <scheme val="minor"/>
    </font>
    <font>
      <i/>
      <sz val="8.5"/>
      <color rgb="FFFF0000"/>
      <name val="Calibri"/>
      <family val="2"/>
      <scheme val="minor"/>
    </font>
    <font>
      <b/>
      <u/>
      <sz val="8"/>
      <name val="Calibri"/>
      <family val="2"/>
      <scheme val="minor"/>
    </font>
    <font>
      <i/>
      <sz val="8"/>
      <name val="Calibri"/>
      <family val="2"/>
      <scheme val="minor"/>
    </font>
    <font>
      <b/>
      <i/>
      <sz val="8.5"/>
      <color theme="1"/>
      <name val="Calibri"/>
      <family val="2"/>
      <scheme val="minor"/>
    </font>
    <font>
      <b/>
      <sz val="8.5"/>
      <color rgb="FF000000"/>
      <name val="Calibri"/>
      <family val="2"/>
      <scheme val="minor"/>
    </font>
    <font>
      <b/>
      <u/>
      <sz val="8"/>
      <color indexed="8"/>
      <name val="Calibri"/>
      <family val="2"/>
      <scheme val="minor"/>
    </font>
    <font>
      <vertAlign val="superscript"/>
      <sz val="8"/>
      <name val="Calibri"/>
      <family val="2"/>
      <scheme val="minor"/>
    </font>
    <font>
      <sz val="11"/>
      <name val="Calibri "/>
    </font>
    <font>
      <i/>
      <sz val="8.5"/>
      <color theme="1"/>
      <name val="Calibri"/>
      <family val="2"/>
      <scheme val="minor"/>
    </font>
    <font>
      <b/>
      <sz val="20"/>
      <color theme="0"/>
      <name val="Calibri"/>
      <family val="2"/>
      <scheme val="minor"/>
    </font>
    <font>
      <b/>
      <sz val="14"/>
      <color theme="0"/>
      <name val="Calibri"/>
      <family val="2"/>
      <scheme val="minor"/>
    </font>
    <font>
      <b/>
      <sz val="12"/>
      <name val="Calibri"/>
      <family val="2"/>
      <scheme val="minor"/>
    </font>
  </fonts>
  <fills count="17">
    <fill>
      <patternFill patternType="none"/>
    </fill>
    <fill>
      <patternFill patternType="gray125"/>
    </fill>
    <fill>
      <patternFill patternType="solid">
        <fgColor rgb="FFD0CFCE"/>
        <bgColor indexed="64"/>
      </patternFill>
    </fill>
    <fill>
      <patternFill patternType="solid">
        <fgColor rgb="FFF2F2F2"/>
        <bgColor indexed="64"/>
      </patternFill>
    </fill>
    <fill>
      <patternFill patternType="solid">
        <fgColor rgb="FFFFFFCC"/>
        <bgColor indexed="64"/>
      </patternFill>
    </fill>
    <fill>
      <patternFill patternType="solid">
        <fgColor rgb="FFBFBFBF"/>
        <bgColor indexed="64"/>
      </patternFill>
    </fill>
    <fill>
      <patternFill patternType="lightUp">
        <fgColor auto="1"/>
        <bgColor theme="0"/>
      </patternFill>
    </fill>
    <fill>
      <patternFill patternType="solid">
        <fgColor indexed="9"/>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
      <patternFill patternType="solid">
        <fgColor rgb="FFF3F9FF"/>
        <bgColor indexed="64"/>
      </patternFill>
    </fill>
    <fill>
      <patternFill patternType="solid">
        <fgColor rgb="FF00613F"/>
        <bgColor indexed="64"/>
      </patternFill>
    </fill>
    <fill>
      <patternFill patternType="solid">
        <fgColor theme="0" tint="-0.249977111117893"/>
        <bgColor indexed="64"/>
      </patternFill>
    </fill>
    <fill>
      <patternFill patternType="solid">
        <fgColor rgb="FF006600"/>
        <bgColor indexed="64"/>
      </patternFill>
    </fill>
    <fill>
      <patternFill patternType="solid">
        <fgColor theme="0" tint="-0.14999847407452621"/>
        <bgColor indexed="64"/>
      </patternFill>
    </fill>
    <fill>
      <patternFill patternType="solid">
        <fgColor theme="0" tint="-4.9989318521683403E-2"/>
        <bgColor indexed="64"/>
      </patternFill>
    </fill>
  </fills>
  <borders count="16">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8">
    <xf numFmtId="0" fontId="0" fillId="0" borderId="0"/>
    <xf numFmtId="9" fontId="4" fillId="0" borderId="0" applyFont="0" applyFill="0" applyBorder="0" applyAlignment="0" applyProtection="0"/>
    <xf numFmtId="0" fontId="12" fillId="7" borderId="4" applyNumberFormat="0" applyFill="0" applyBorder="0" applyAlignment="0" applyProtection="0">
      <alignment horizontal="left"/>
    </xf>
    <xf numFmtId="0" fontId="13" fillId="0" borderId="0">
      <alignment vertical="center"/>
    </xf>
    <xf numFmtId="0" fontId="14" fillId="0" borderId="0" applyNumberFormat="0" applyFill="0" applyBorder="0" applyAlignment="0" applyProtection="0"/>
    <xf numFmtId="0" fontId="13" fillId="0" borderId="0">
      <alignment vertical="center"/>
    </xf>
    <xf numFmtId="3" fontId="13" fillId="8" borderId="13" applyFont="0">
      <alignment horizontal="right" vertical="center"/>
      <protection locked="0"/>
    </xf>
    <xf numFmtId="0" fontId="21" fillId="7" borderId="2" applyFont="0" applyBorder="0">
      <alignment horizontal="center" wrapText="1"/>
    </xf>
    <xf numFmtId="0" fontId="13" fillId="0" borderId="0"/>
    <xf numFmtId="0" fontId="13" fillId="0" borderId="0"/>
    <xf numFmtId="0" fontId="13" fillId="0" borderId="0"/>
    <xf numFmtId="0" fontId="47" fillId="0" borderId="0"/>
    <xf numFmtId="0" fontId="54" fillId="5" borderId="13">
      <alignment horizontal="center" vertical="center"/>
    </xf>
    <xf numFmtId="164" fontId="4" fillId="0" borderId="0" applyFont="0" applyFill="0" applyBorder="0" applyAlignment="0" applyProtection="0"/>
    <xf numFmtId="0" fontId="65" fillId="0" borderId="0" applyNumberFormat="0" applyFill="0" applyBorder="0" applyProtection="0">
      <alignment vertical="top" wrapText="1"/>
    </xf>
    <xf numFmtId="0" fontId="4" fillId="0" borderId="0"/>
    <xf numFmtId="0" fontId="13" fillId="0" borderId="0"/>
    <xf numFmtId="0" fontId="13" fillId="0" borderId="0"/>
  </cellStyleXfs>
  <cellXfs count="566">
    <xf numFmtId="0" fontId="0" fillId="0" borderId="0" xfId="0"/>
    <xf numFmtId="0" fontId="7" fillId="0" borderId="0" xfId="0" applyFont="1"/>
    <xf numFmtId="0" fontId="6" fillId="0" borderId="0" xfId="0" applyFont="1"/>
    <xf numFmtId="0" fontId="1" fillId="0" borderId="13" xfId="0" applyFont="1" applyBorder="1" applyAlignment="1">
      <alignment horizontal="center" vertical="center" wrapText="1"/>
    </xf>
    <xf numFmtId="0" fontId="10" fillId="0" borderId="0" xfId="0" applyFont="1" applyAlignment="1">
      <alignment vertical="center" wrapText="1"/>
    </xf>
    <xf numFmtId="0" fontId="11" fillId="0" borderId="5" xfId="0" applyFont="1" applyBorder="1" applyAlignment="1">
      <alignment vertical="center" wrapText="1"/>
    </xf>
    <xf numFmtId="0" fontId="5" fillId="0" borderId="0" xfId="0" applyFont="1"/>
    <xf numFmtId="0" fontId="15" fillId="0" borderId="0" xfId="0" applyFont="1"/>
    <xf numFmtId="0" fontId="2" fillId="0" borderId="0" xfId="0" applyFont="1"/>
    <xf numFmtId="0" fontId="17" fillId="0" borderId="0" xfId="0" applyFont="1" applyAlignment="1">
      <alignment vertical="center"/>
    </xf>
    <xf numFmtId="0" fontId="20" fillId="0" borderId="0" xfId="0" applyFont="1"/>
    <xf numFmtId="0" fontId="17" fillId="0" borderId="0" xfId="0" applyFont="1"/>
    <xf numFmtId="0" fontId="6" fillId="0" borderId="0" xfId="0" applyFont="1" applyAlignment="1">
      <alignment vertical="center"/>
    </xf>
    <xf numFmtId="0" fontId="2" fillId="0" borderId="0" xfId="0" applyFont="1" applyAlignment="1">
      <alignment horizontal="left" vertical="center"/>
    </xf>
    <xf numFmtId="0" fontId="6" fillId="0" borderId="0" xfId="0" applyFont="1" applyAlignment="1">
      <alignment horizontal="center" vertical="center" wrapText="1"/>
    </xf>
    <xf numFmtId="0" fontId="2" fillId="0" borderId="0" xfId="0" applyFont="1" applyAlignment="1">
      <alignment vertical="center"/>
    </xf>
    <xf numFmtId="0" fontId="2" fillId="0" borderId="5" xfId="0" applyFont="1" applyBorder="1" applyAlignment="1">
      <alignment vertical="center"/>
    </xf>
    <xf numFmtId="0" fontId="26" fillId="0" borderId="0" xfId="0" applyFont="1"/>
    <xf numFmtId="0" fontId="27" fillId="0" borderId="0" xfId="0" applyFont="1"/>
    <xf numFmtId="0" fontId="28" fillId="0" borderId="0" xfId="0" applyFont="1" applyAlignment="1">
      <alignment horizontal="center" vertical="center"/>
    </xf>
    <xf numFmtId="0" fontId="3" fillId="0" borderId="0" xfId="0" applyFont="1" applyAlignment="1">
      <alignment vertical="center"/>
    </xf>
    <xf numFmtId="0" fontId="29" fillId="0" borderId="0" xfId="0" applyFont="1"/>
    <xf numFmtId="0" fontId="32" fillId="0" borderId="0" xfId="0" applyFont="1"/>
    <xf numFmtId="0" fontId="30" fillId="0" borderId="0" xfId="0" applyFont="1"/>
    <xf numFmtId="0" fontId="37" fillId="0" borderId="0" xfId="0" applyFont="1"/>
    <xf numFmtId="0" fontId="23" fillId="0" borderId="0" xfId="0" applyFont="1" applyAlignment="1">
      <alignment vertical="center"/>
    </xf>
    <xf numFmtId="0" fontId="38" fillId="0" borderId="0" xfId="0" applyFont="1" applyAlignment="1">
      <alignment vertical="center"/>
    </xf>
    <xf numFmtId="0" fontId="6" fillId="0" borderId="0" xfId="0" applyFont="1" applyAlignment="1">
      <alignment vertical="center" wrapText="1"/>
    </xf>
    <xf numFmtId="0" fontId="32" fillId="0" borderId="0" xfId="0" applyFont="1" applyAlignment="1">
      <alignment vertical="center"/>
    </xf>
    <xf numFmtId="0" fontId="43" fillId="0" borderId="0" xfId="0" applyFont="1" applyAlignment="1">
      <alignment vertical="center"/>
    </xf>
    <xf numFmtId="0" fontId="40" fillId="9" borderId="13" xfId="0" applyFont="1" applyFill="1" applyBorder="1" applyAlignment="1">
      <alignment vertical="center" wrapText="1"/>
    </xf>
    <xf numFmtId="0" fontId="46" fillId="0" borderId="0" xfId="0" applyFont="1" applyAlignment="1">
      <alignment vertical="center" wrapText="1"/>
    </xf>
    <xf numFmtId="0" fontId="46" fillId="0" borderId="0" xfId="0" applyFont="1" applyAlignment="1">
      <alignment vertical="center"/>
    </xf>
    <xf numFmtId="0" fontId="5" fillId="0" borderId="0" xfId="0" applyFont="1" applyAlignment="1">
      <alignment wrapText="1"/>
    </xf>
    <xf numFmtId="0" fontId="1" fillId="0" borderId="0" xfId="0" applyFont="1" applyAlignment="1">
      <alignment vertical="center" wrapText="1"/>
    </xf>
    <xf numFmtId="0" fontId="2" fillId="0" borderId="0" xfId="0" applyFont="1" applyAlignment="1">
      <alignment horizontal="center" vertical="center"/>
    </xf>
    <xf numFmtId="0" fontId="0" fillId="0" borderId="0" xfId="0" applyFont="1"/>
    <xf numFmtId="0" fontId="0" fillId="0" borderId="13" xfId="0" applyFont="1" applyBorder="1" applyAlignment="1">
      <alignment horizontal="center" vertical="center" wrapText="1"/>
    </xf>
    <xf numFmtId="0" fontId="49" fillId="0" borderId="0" xfId="0" applyFont="1" applyAlignment="1">
      <alignment vertical="center"/>
    </xf>
    <xf numFmtId="0" fontId="0" fillId="0" borderId="0" xfId="0" applyFont="1" applyAlignment="1">
      <alignment vertical="center"/>
    </xf>
    <xf numFmtId="0" fontId="0" fillId="0" borderId="0" xfId="0" applyFont="1" applyAlignment="1">
      <alignment horizontal="center"/>
    </xf>
    <xf numFmtId="0" fontId="0" fillId="0" borderId="5" xfId="0" applyFont="1" applyBorder="1"/>
    <xf numFmtId="0" fontId="0" fillId="0" borderId="0" xfId="0" applyFont="1" applyAlignment="1">
      <alignment horizontal="center" vertical="center" wrapText="1"/>
    </xf>
    <xf numFmtId="0" fontId="41" fillId="0" borderId="0" xfId="0" applyFont="1" applyAlignment="1">
      <alignment vertical="center" wrapText="1"/>
    </xf>
    <xf numFmtId="0" fontId="1" fillId="0" borderId="0" xfId="0" applyFont="1" applyAlignment="1">
      <alignment vertical="center"/>
    </xf>
    <xf numFmtId="0" fontId="0" fillId="0" borderId="0" xfId="0" applyFont="1" applyAlignment="1">
      <alignment vertical="center" wrapText="1"/>
    </xf>
    <xf numFmtId="0" fontId="36" fillId="0" borderId="0" xfId="0" applyFont="1" applyAlignment="1">
      <alignment vertical="center" wrapText="1"/>
    </xf>
    <xf numFmtId="0" fontId="31" fillId="0" borderId="0" xfId="0" applyFont="1" applyAlignment="1">
      <alignment wrapText="1"/>
    </xf>
    <xf numFmtId="0" fontId="36" fillId="0" borderId="0" xfId="0" applyFont="1" applyAlignment="1">
      <alignment wrapText="1"/>
    </xf>
    <xf numFmtId="0" fontId="0" fillId="0" borderId="0" xfId="0" quotePrefix="1" applyFont="1" applyAlignment="1">
      <alignment horizontal="left" vertical="center" indent="5"/>
    </xf>
    <xf numFmtId="0" fontId="41" fillId="0" borderId="0" xfId="0" applyFont="1" applyAlignment="1">
      <alignment horizontal="center" vertical="center" wrapText="1"/>
    </xf>
    <xf numFmtId="0" fontId="0" fillId="0" borderId="0" xfId="0" applyFont="1" applyAlignment="1">
      <alignment vertical="center" wrapText="1"/>
    </xf>
    <xf numFmtId="0" fontId="0" fillId="0" borderId="0" xfId="0" applyFont="1" applyAlignment="1">
      <alignment wrapText="1"/>
    </xf>
    <xf numFmtId="0" fontId="52" fillId="0" borderId="0" xfId="0" applyFont="1" applyAlignment="1">
      <alignment vertical="center"/>
    </xf>
    <xf numFmtId="0" fontId="0" fillId="0" borderId="0" xfId="0" applyFont="1" applyAlignment="1">
      <alignment horizontal="center" vertical="center"/>
    </xf>
    <xf numFmtId="0" fontId="33" fillId="0" borderId="0" xfId="0" applyFont="1" applyAlignment="1">
      <alignment horizontal="left" vertical="top" wrapText="1"/>
    </xf>
    <xf numFmtId="0" fontId="52" fillId="0" borderId="0" xfId="0" applyFont="1"/>
    <xf numFmtId="0" fontId="3" fillId="0" borderId="0" xfId="0" applyFont="1" applyAlignment="1">
      <alignment horizontal="center" vertical="center" wrapText="1"/>
    </xf>
    <xf numFmtId="0" fontId="24" fillId="0" borderId="0" xfId="0" applyFont="1" applyAlignment="1">
      <alignment horizontal="center" vertical="center" wrapText="1"/>
    </xf>
    <xf numFmtId="0" fontId="55" fillId="4" borderId="13"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3" xfId="0" applyFont="1" applyFill="1" applyBorder="1" applyAlignment="1">
      <alignment vertical="center" wrapText="1"/>
    </xf>
    <xf numFmtId="0" fontId="2" fillId="2" borderId="13" xfId="0" applyFont="1" applyFill="1" applyBorder="1" applyAlignment="1">
      <alignment vertical="center" wrapText="1"/>
    </xf>
    <xf numFmtId="0" fontId="9" fillId="2" borderId="13" xfId="0" applyFont="1" applyFill="1" applyBorder="1" applyAlignment="1">
      <alignment vertical="center" wrapText="1"/>
    </xf>
    <xf numFmtId="0" fontId="18" fillId="4" borderId="13" xfId="0" applyFont="1" applyFill="1" applyBorder="1" applyAlignment="1">
      <alignment horizontal="center" vertical="center" wrapText="1"/>
    </xf>
    <xf numFmtId="0" fontId="56" fillId="4" borderId="13" xfId="0" applyFont="1" applyFill="1" applyBorder="1" applyAlignment="1">
      <alignment horizontal="center" vertical="center" wrapText="1"/>
    </xf>
    <xf numFmtId="0" fontId="2" fillId="4" borderId="13" xfId="0" applyFont="1" applyFill="1" applyBorder="1" applyAlignment="1">
      <alignment horizontal="center" vertical="center"/>
    </xf>
    <xf numFmtId="0" fontId="7" fillId="4" borderId="13" xfId="0" quotePrefix="1" applyFont="1" applyFill="1" applyBorder="1" applyAlignment="1">
      <alignment horizontal="center" vertical="center" wrapText="1"/>
    </xf>
    <xf numFmtId="0" fontId="0" fillId="4" borderId="13" xfId="0" applyFont="1" applyFill="1" applyBorder="1" applyAlignment="1">
      <alignment horizontal="center" vertical="center"/>
    </xf>
    <xf numFmtId="0" fontId="7" fillId="4" borderId="13" xfId="0" applyFont="1" applyFill="1" applyBorder="1" applyAlignment="1">
      <alignment horizontal="center" vertical="center"/>
    </xf>
    <xf numFmtId="0" fontId="7" fillId="4" borderId="13"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5" xfId="0" applyFont="1" applyFill="1" applyBorder="1" applyAlignment="1">
      <alignment wrapText="1"/>
    </xf>
    <xf numFmtId="0" fontId="2" fillId="2" borderId="1" xfId="0" applyFont="1" applyFill="1" applyBorder="1" applyAlignment="1">
      <alignment horizontal="left" vertical="center" wrapText="1"/>
    </xf>
    <xf numFmtId="0" fontId="0" fillId="2" borderId="6" xfId="0" applyFont="1" applyFill="1" applyBorder="1" applyAlignment="1">
      <alignment wrapText="1"/>
    </xf>
    <xf numFmtId="0" fontId="53" fillId="2" borderId="1" xfId="0" applyFont="1" applyFill="1" applyBorder="1" applyAlignment="1">
      <alignment horizontal="left" vertical="center" wrapText="1" indent="3"/>
    </xf>
    <xf numFmtId="0" fontId="0" fillId="2" borderId="14" xfId="0" applyFont="1" applyFill="1" applyBorder="1" applyAlignment="1">
      <alignment wrapText="1"/>
    </xf>
    <xf numFmtId="0" fontId="0" fillId="6" borderId="13" xfId="0" applyFont="1" applyFill="1" applyBorder="1"/>
    <xf numFmtId="0" fontId="0" fillId="4" borderId="13" xfId="0" applyFont="1" applyFill="1" applyBorder="1" applyAlignment="1">
      <alignment horizontal="center"/>
    </xf>
    <xf numFmtId="0" fontId="32" fillId="2" borderId="14" xfId="0" applyFont="1" applyFill="1" applyBorder="1" applyAlignment="1">
      <alignment horizontal="center" vertical="center" wrapText="1"/>
    </xf>
    <xf numFmtId="0" fontId="32" fillId="2" borderId="15" xfId="0" applyFont="1" applyFill="1" applyBorder="1" applyAlignment="1">
      <alignment vertical="center" wrapText="1"/>
    </xf>
    <xf numFmtId="0" fontId="7" fillId="4" borderId="15" xfId="0" applyFont="1" applyFill="1" applyBorder="1" applyAlignment="1">
      <alignment horizontal="center" vertical="center" wrapText="1"/>
    </xf>
    <xf numFmtId="0" fontId="0" fillId="0" borderId="0" xfId="0" applyFont="1" applyBorder="1" applyAlignment="1">
      <alignment vertical="center" wrapText="1"/>
    </xf>
    <xf numFmtId="0" fontId="7" fillId="0" borderId="0" xfId="0" applyFont="1" applyAlignment="1">
      <alignment vertical="center"/>
    </xf>
    <xf numFmtId="0" fontId="7" fillId="0" borderId="0" xfId="0" applyFont="1" applyAlignment="1">
      <alignment horizontal="center" vertical="center"/>
    </xf>
    <xf numFmtId="0" fontId="55" fillId="4" borderId="13" xfId="0" applyFont="1" applyFill="1" applyBorder="1" applyAlignment="1">
      <alignment horizontal="center" vertical="center"/>
    </xf>
    <xf numFmtId="0" fontId="7" fillId="4" borderId="14" xfId="0" applyFont="1" applyFill="1" applyBorder="1" applyAlignment="1">
      <alignment horizontal="center" vertical="center"/>
    </xf>
    <xf numFmtId="0" fontId="0" fillId="2" borderId="4" xfId="0" applyFont="1" applyFill="1" applyBorder="1"/>
    <xf numFmtId="0" fontId="0" fillId="2" borderId="10" xfId="0" applyFont="1" applyFill="1" applyBorder="1"/>
    <xf numFmtId="0" fontId="7" fillId="4" borderId="1" xfId="0" applyFont="1" applyFill="1" applyBorder="1" applyAlignment="1">
      <alignment horizontal="center" vertical="center"/>
    </xf>
    <xf numFmtId="0" fontId="6" fillId="2" borderId="13" xfId="0" applyFont="1" applyFill="1" applyBorder="1" applyAlignment="1">
      <alignment vertical="center" wrapText="1"/>
    </xf>
    <xf numFmtId="0" fontId="0" fillId="2" borderId="0" xfId="0" applyFont="1" applyFill="1" applyBorder="1"/>
    <xf numFmtId="0" fontId="7" fillId="4" borderId="15" xfId="0" applyFont="1" applyFill="1" applyBorder="1" applyAlignment="1">
      <alignment horizontal="center" vertical="center"/>
    </xf>
    <xf numFmtId="0" fontId="19" fillId="4" borderId="13" xfId="0" applyFont="1" applyFill="1" applyBorder="1" applyAlignment="1">
      <alignment horizontal="center" vertical="center"/>
    </xf>
    <xf numFmtId="0" fontId="17" fillId="2" borderId="13" xfId="0" applyFont="1" applyFill="1" applyBorder="1" applyAlignment="1">
      <alignment horizontal="justify" vertical="center"/>
    </xf>
    <xf numFmtId="0" fontId="17" fillId="2" borderId="13" xfId="0" applyFont="1" applyFill="1" applyBorder="1" applyAlignment="1">
      <alignment horizontal="justify" vertical="center" wrapText="1"/>
    </xf>
    <xf numFmtId="0" fontId="17" fillId="2" borderId="13" xfId="0" applyFont="1" applyFill="1" applyBorder="1" applyAlignment="1">
      <alignment vertical="center" wrapText="1"/>
    </xf>
    <xf numFmtId="0" fontId="6" fillId="2" borderId="7" xfId="0" applyFont="1" applyFill="1" applyBorder="1"/>
    <xf numFmtId="0" fontId="6" fillId="2" borderId="8" xfId="0" applyFont="1" applyFill="1" applyBorder="1"/>
    <xf numFmtId="0" fontId="57" fillId="2" borderId="8" xfId="0" applyFont="1" applyFill="1" applyBorder="1"/>
    <xf numFmtId="0" fontId="9" fillId="2" borderId="13" xfId="0" applyFont="1" applyFill="1" applyBorder="1" applyAlignment="1">
      <alignment horizontal="center" vertical="center" wrapText="1"/>
    </xf>
    <xf numFmtId="0" fontId="57" fillId="4" borderId="13" xfId="0" applyFont="1" applyFill="1" applyBorder="1" applyAlignment="1">
      <alignment horizontal="center" vertical="center" wrapText="1"/>
    </xf>
    <xf numFmtId="0" fontId="18" fillId="4" borderId="15" xfId="0" applyFont="1" applyFill="1" applyBorder="1" applyAlignment="1">
      <alignment horizontal="center" vertical="center" wrapText="1"/>
    </xf>
    <xf numFmtId="0" fontId="7" fillId="4" borderId="13" xfId="0" quotePrefix="1" applyFont="1" applyFill="1" applyBorder="1" applyAlignment="1">
      <alignment horizontal="center" vertical="center"/>
    </xf>
    <xf numFmtId="0" fontId="16" fillId="2" borderId="13" xfId="0" applyFont="1" applyFill="1" applyBorder="1" applyAlignment="1">
      <alignment vertical="center" wrapText="1"/>
    </xf>
    <xf numFmtId="0" fontId="18" fillId="4" borderId="1" xfId="0" applyFont="1" applyFill="1" applyBorder="1" applyAlignment="1">
      <alignment horizontal="center" vertical="center"/>
    </xf>
    <xf numFmtId="0" fontId="41" fillId="4" borderId="13" xfId="0" applyFont="1" applyFill="1" applyBorder="1" applyAlignment="1">
      <alignment horizontal="center" vertical="center" wrapText="1"/>
    </xf>
    <xf numFmtId="0" fontId="42" fillId="4" borderId="13" xfId="0" applyFont="1" applyFill="1" applyBorder="1" applyAlignment="1">
      <alignment horizontal="center" vertical="center" wrapText="1"/>
    </xf>
    <xf numFmtId="49" fontId="7" fillId="4" borderId="13" xfId="0" applyNumberFormat="1" applyFont="1" applyFill="1" applyBorder="1" applyAlignment="1">
      <alignment horizontal="center" vertical="center" wrapText="1"/>
    </xf>
    <xf numFmtId="49" fontId="59" fillId="4" borderId="13" xfId="0" applyNumberFormat="1" applyFont="1" applyFill="1" applyBorder="1" applyAlignment="1">
      <alignment horizontal="center" vertical="center" wrapText="1"/>
    </xf>
    <xf numFmtId="0" fontId="7" fillId="4" borderId="7" xfId="0" applyFont="1" applyFill="1" applyBorder="1" applyAlignment="1">
      <alignment horizontal="center" vertical="center"/>
    </xf>
    <xf numFmtId="0" fontId="0" fillId="0" borderId="4" xfId="0" applyFont="1" applyBorder="1" applyAlignment="1">
      <alignment vertical="center" wrapText="1"/>
    </xf>
    <xf numFmtId="0" fontId="0" fillId="0" borderId="10" xfId="0" applyFont="1" applyBorder="1" applyAlignment="1">
      <alignment vertical="center" wrapText="1"/>
    </xf>
    <xf numFmtId="49" fontId="57" fillId="4" borderId="13" xfId="0" applyNumberFormat="1" applyFont="1" applyFill="1" applyBorder="1" applyAlignment="1">
      <alignment horizontal="center" vertical="center" wrapText="1"/>
    </xf>
    <xf numFmtId="0" fontId="39" fillId="4" borderId="13" xfId="0" applyFont="1" applyFill="1" applyBorder="1" applyAlignment="1">
      <alignment horizontal="center" vertical="center"/>
    </xf>
    <xf numFmtId="0" fontId="1" fillId="2" borderId="13"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0" borderId="0" xfId="0" applyFont="1" applyAlignment="1">
      <alignment vertical="center" wrapText="1"/>
    </xf>
    <xf numFmtId="0" fontId="17" fillId="2" borderId="13" xfId="0" applyFont="1" applyFill="1" applyBorder="1" applyAlignment="1">
      <alignment horizontal="left" vertical="center"/>
    </xf>
    <xf numFmtId="0" fontId="18" fillId="4" borderId="13" xfId="0" applyFont="1" applyFill="1" applyBorder="1" applyAlignment="1">
      <alignment horizontal="center" vertical="center"/>
    </xf>
    <xf numFmtId="0" fontId="2" fillId="0" borderId="13" xfId="0" applyFont="1" applyBorder="1" applyAlignment="1">
      <alignment horizontal="center" vertical="center" wrapText="1"/>
    </xf>
    <xf numFmtId="0" fontId="55" fillId="4" borderId="2" xfId="0" applyFont="1" applyFill="1" applyBorder="1" applyAlignment="1">
      <alignment horizontal="center" vertical="center" wrapText="1"/>
    </xf>
    <xf numFmtId="0" fontId="7" fillId="4" borderId="13" xfId="0" applyFont="1" applyFill="1" applyBorder="1" applyAlignment="1">
      <alignment horizontal="center"/>
    </xf>
    <xf numFmtId="0" fontId="32" fillId="4" borderId="13" xfId="0" applyFont="1" applyFill="1" applyBorder="1" applyAlignment="1">
      <alignment horizontal="center" wrapText="1"/>
    </xf>
    <xf numFmtId="0" fontId="55" fillId="2" borderId="13" xfId="0" applyFont="1" applyFill="1" applyBorder="1" applyAlignment="1">
      <alignment horizontal="center" vertical="center" wrapText="1"/>
    </xf>
    <xf numFmtId="0" fontId="34" fillId="2" borderId="13" xfId="0" applyFont="1" applyFill="1" applyBorder="1" applyAlignment="1">
      <alignment vertical="center" wrapText="1"/>
    </xf>
    <xf numFmtId="0" fontId="2" fillId="0" borderId="0" xfId="0" applyFont="1" applyAlignment="1">
      <alignment horizontal="center" vertical="center" wrapText="1"/>
    </xf>
    <xf numFmtId="0" fontId="18" fillId="4" borderId="13" xfId="0" applyFont="1" applyFill="1" applyBorder="1" applyAlignment="1">
      <alignment horizontal="center"/>
    </xf>
    <xf numFmtId="0" fontId="18" fillId="4" borderId="13" xfId="0" applyFont="1" applyFill="1" applyBorder="1" applyAlignment="1">
      <alignment horizontal="center" vertical="top"/>
    </xf>
    <xf numFmtId="0" fontId="0" fillId="0" borderId="5" xfId="0" applyFont="1" applyBorder="1" applyAlignment="1">
      <alignment horizontal="center" vertical="center" wrapText="1"/>
    </xf>
    <xf numFmtId="0" fontId="0" fillId="0" borderId="12" xfId="0" applyFont="1" applyBorder="1" applyAlignment="1">
      <alignment horizontal="center" vertical="center" wrapText="1"/>
    </xf>
    <xf numFmtId="0" fontId="17" fillId="0" borderId="0" xfId="5" applyFont="1">
      <alignment vertical="center"/>
    </xf>
    <xf numFmtId="0" fontId="0" fillId="0" borderId="0" xfId="0" applyFont="1" applyBorder="1" applyAlignment="1">
      <alignment horizontal="center" vertical="center" wrapText="1"/>
    </xf>
    <xf numFmtId="0" fontId="2" fillId="9" borderId="13" xfId="0" applyFont="1" applyFill="1" applyBorder="1" applyAlignment="1">
      <alignment horizontal="center" vertical="center" wrapText="1"/>
    </xf>
    <xf numFmtId="0" fontId="16" fillId="0" borderId="0" xfId="0" applyFont="1"/>
    <xf numFmtId="0" fontId="17" fillId="2" borderId="13" xfId="0" applyFont="1" applyFill="1" applyBorder="1" applyAlignment="1">
      <alignment vertical="center"/>
    </xf>
    <xf numFmtId="0" fontId="35" fillId="0" borderId="0" xfId="0" applyFont="1"/>
    <xf numFmtId="0" fontId="25" fillId="0" borderId="0" xfId="0" applyFont="1" applyBorder="1" applyAlignment="1">
      <alignment vertical="center" wrapText="1"/>
    </xf>
    <xf numFmtId="0" fontId="0" fillId="2" borderId="2" xfId="0" applyFont="1" applyFill="1" applyBorder="1" applyAlignment="1">
      <alignment vertical="center" wrapText="1"/>
    </xf>
    <xf numFmtId="0" fontId="37" fillId="0" borderId="0" xfId="0" quotePrefix="1" applyFont="1" applyAlignment="1">
      <alignment horizontal="left" vertical="center"/>
    </xf>
    <xf numFmtId="0" fontId="7" fillId="4" borderId="13" xfId="0" applyFont="1" applyFill="1" applyBorder="1" applyAlignment="1">
      <alignment horizontal="left" vertical="center" indent="1"/>
    </xf>
    <xf numFmtId="0" fontId="17" fillId="2" borderId="13" xfId="0" applyFont="1" applyFill="1" applyBorder="1" applyAlignment="1">
      <alignment horizontal="left"/>
    </xf>
    <xf numFmtId="0" fontId="6" fillId="2" borderId="13" xfId="0" applyFont="1" applyFill="1" applyBorder="1" applyAlignment="1">
      <alignment vertical="center"/>
    </xf>
    <xf numFmtId="0" fontId="6" fillId="2" borderId="13" xfId="0" applyFont="1" applyFill="1" applyBorder="1" applyAlignment="1">
      <alignment horizontal="center" vertical="center"/>
    </xf>
    <xf numFmtId="0" fontId="1" fillId="2" borderId="3" xfId="0" applyFont="1" applyFill="1" applyBorder="1" applyAlignment="1">
      <alignment vertical="center" wrapText="1"/>
    </xf>
    <xf numFmtId="0" fontId="1" fillId="2" borderId="1" xfId="0" applyFont="1" applyFill="1" applyBorder="1" applyAlignment="1">
      <alignment vertical="center" wrapText="1"/>
    </xf>
    <xf numFmtId="0" fontId="0" fillId="2" borderId="10" xfId="0" applyFont="1" applyFill="1" applyBorder="1" applyAlignment="1">
      <alignment horizontal="center" vertical="center" wrapText="1"/>
    </xf>
    <xf numFmtId="0" fontId="39" fillId="2" borderId="13" xfId="0" applyFont="1" applyFill="1" applyBorder="1" applyAlignment="1">
      <alignment wrapText="1"/>
    </xf>
    <xf numFmtId="0" fontId="0" fillId="2" borderId="4" xfId="0" applyFont="1" applyFill="1" applyBorder="1" applyAlignment="1">
      <alignment horizontal="center" vertical="center" wrapText="1"/>
    </xf>
    <xf numFmtId="0" fontId="37" fillId="2" borderId="13" xfId="0" applyFont="1" applyFill="1" applyBorder="1" applyAlignment="1">
      <alignment vertical="center" wrapText="1"/>
    </xf>
    <xf numFmtId="0" fontId="42" fillId="2" borderId="13" xfId="0" applyFont="1" applyFill="1" applyBorder="1" applyAlignment="1">
      <alignment vertical="center" wrapText="1"/>
    </xf>
    <xf numFmtId="0" fontId="0" fillId="2" borderId="14" xfId="0" applyFont="1" applyFill="1" applyBorder="1"/>
    <xf numFmtId="0" fontId="0" fillId="2" borderId="6" xfId="0" applyFont="1" applyFill="1" applyBorder="1"/>
    <xf numFmtId="0" fontId="3" fillId="0" borderId="0" xfId="0" applyFont="1" applyBorder="1" applyAlignment="1">
      <alignment vertical="center" wrapText="1"/>
    </xf>
    <xf numFmtId="0" fontId="0" fillId="2" borderId="13"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0" fillId="0" borderId="0" xfId="0" applyFont="1" applyAlignment="1">
      <alignment vertical="center" wrapText="1"/>
    </xf>
    <xf numFmtId="0" fontId="0" fillId="2" borderId="4" xfId="0" applyFont="1" applyFill="1" applyBorder="1" applyAlignment="1">
      <alignment horizontal="center" vertical="center" wrapText="1"/>
    </xf>
    <xf numFmtId="0" fontId="0" fillId="2" borderId="13" xfId="0" applyFont="1" applyFill="1" applyBorder="1" applyAlignment="1">
      <alignment horizontal="center" vertical="center"/>
    </xf>
    <xf numFmtId="0" fontId="2" fillId="2" borderId="13" xfId="0" applyFont="1" applyFill="1" applyBorder="1" applyAlignment="1">
      <alignment horizontal="center" vertical="center" wrapText="1"/>
    </xf>
    <xf numFmtId="0" fontId="16" fillId="0" borderId="0" xfId="0" applyFont="1" applyAlignment="1">
      <alignment vertical="center"/>
    </xf>
    <xf numFmtId="0" fontId="16" fillId="0" borderId="0" xfId="0" applyFont="1" applyFill="1" applyBorder="1" applyAlignment="1">
      <alignment vertical="center"/>
    </xf>
    <xf numFmtId="0" fontId="0" fillId="0" borderId="0" xfId="0" applyFont="1" applyFill="1" applyBorder="1"/>
    <xf numFmtId="0" fontId="58" fillId="0" borderId="0" xfId="0" applyFont="1" applyFill="1" applyBorder="1" applyAlignment="1">
      <alignment horizontal="center" vertical="center"/>
    </xf>
    <xf numFmtId="0" fontId="3" fillId="0" borderId="0" xfId="0" applyFont="1" applyAlignment="1">
      <alignment horizontal="left" vertical="center"/>
    </xf>
    <xf numFmtId="0" fontId="62" fillId="0" borderId="0" xfId="0" applyFont="1" applyAlignment="1">
      <alignment horizontal="left" vertical="center"/>
    </xf>
    <xf numFmtId="0" fontId="62" fillId="0" borderId="0" xfId="0" applyFont="1" applyBorder="1" applyAlignment="1">
      <alignment horizontal="left" vertical="center"/>
    </xf>
    <xf numFmtId="0" fontId="0" fillId="2" borderId="1" xfId="0" applyFont="1" applyFill="1" applyBorder="1" applyAlignment="1">
      <alignment horizontal="left" vertical="center" wrapText="1" indent="1"/>
    </xf>
    <xf numFmtId="0" fontId="0" fillId="2" borderId="15"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37" fillId="0" borderId="0" xfId="0" applyFont="1" applyAlignment="1">
      <alignment vertical="center"/>
    </xf>
    <xf numFmtId="0" fontId="6" fillId="2" borderId="13" xfId="0" applyFont="1" applyFill="1" applyBorder="1" applyAlignment="1">
      <alignment horizontal="left" vertical="center" wrapText="1" indent="1"/>
    </xf>
    <xf numFmtId="0" fontId="18" fillId="2" borderId="13" xfId="0" applyFont="1" applyFill="1" applyBorder="1" applyAlignment="1">
      <alignment horizontal="left" vertical="center" wrapText="1"/>
    </xf>
    <xf numFmtId="0" fontId="50" fillId="2" borderId="13" xfId="0" applyFont="1" applyFill="1" applyBorder="1" applyAlignment="1">
      <alignment horizontal="left" vertical="center" wrapText="1" indent="3"/>
    </xf>
    <xf numFmtId="0" fontId="51" fillId="2" borderId="13" xfId="0" applyFont="1" applyFill="1" applyBorder="1" applyAlignment="1">
      <alignment horizontal="left" vertical="center" wrapText="1" indent="3"/>
    </xf>
    <xf numFmtId="0" fontId="0" fillId="2" borderId="15" xfId="0" applyFont="1" applyFill="1" applyBorder="1"/>
    <xf numFmtId="0" fontId="2" fillId="2" borderId="1" xfId="0" applyFont="1" applyFill="1" applyBorder="1" applyAlignment="1">
      <alignment horizontal="left" vertical="center" wrapText="1" indent="1"/>
    </xf>
    <xf numFmtId="0" fontId="6" fillId="2" borderId="2" xfId="0" applyFont="1" applyFill="1" applyBorder="1" applyAlignment="1">
      <alignment vertical="center"/>
    </xf>
    <xf numFmtId="0" fontId="63" fillId="3" borderId="13" xfId="0" applyFont="1" applyFill="1" applyBorder="1" applyAlignment="1">
      <alignmen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2" borderId="1" xfId="0" applyFont="1" applyFill="1" applyBorder="1" applyAlignment="1">
      <alignment horizontal="left" vertical="center"/>
    </xf>
    <xf numFmtId="0" fontId="1" fillId="2" borderId="3" xfId="0" applyFont="1" applyFill="1" applyBorder="1" applyAlignment="1">
      <alignment horizontal="left" vertical="center"/>
    </xf>
    <xf numFmtId="0" fontId="1" fillId="2" borderId="1" xfId="0" applyFont="1" applyFill="1" applyBorder="1" applyAlignment="1">
      <alignment horizontal="left" vertical="center"/>
    </xf>
    <xf numFmtId="0" fontId="34" fillId="2" borderId="2" xfId="0" applyFont="1" applyFill="1" applyBorder="1" applyAlignment="1">
      <alignment horizontal="left" vertical="center" wrapText="1" indent="1"/>
    </xf>
    <xf numFmtId="0" fontId="34" fillId="2" borderId="3" xfId="0" applyFont="1" applyFill="1" applyBorder="1" applyAlignment="1">
      <alignment horizontal="left" vertical="center" wrapText="1"/>
    </xf>
    <xf numFmtId="0" fontId="34" fillId="2" borderId="1" xfId="0" applyFont="1" applyFill="1" applyBorder="1" applyAlignment="1">
      <alignment horizontal="left" vertical="center" wrapText="1"/>
    </xf>
    <xf numFmtId="0" fontId="6" fillId="2" borderId="3" xfId="0" applyFont="1" applyFill="1" applyBorder="1" applyAlignment="1">
      <alignment vertical="center"/>
    </xf>
    <xf numFmtId="0" fontId="6" fillId="2" borderId="1" xfId="0" applyFont="1" applyFill="1" applyBorder="1" applyAlignment="1">
      <alignment vertical="center"/>
    </xf>
    <xf numFmtId="0" fontId="17" fillId="2" borderId="15" xfId="0" applyFont="1" applyFill="1" applyBorder="1" applyAlignment="1">
      <alignment vertical="center"/>
    </xf>
    <xf numFmtId="0" fontId="6" fillId="2" borderId="13" xfId="0" applyFont="1" applyFill="1" applyBorder="1" applyAlignment="1"/>
    <xf numFmtId="0" fontId="39" fillId="2" borderId="15" xfId="0" applyFont="1" applyFill="1" applyBorder="1" applyAlignment="1">
      <alignment vertical="center"/>
    </xf>
    <xf numFmtId="0" fontId="39" fillId="2" borderId="13" xfId="0" applyFont="1" applyFill="1" applyBorder="1" applyAlignment="1">
      <alignment vertical="center"/>
    </xf>
    <xf numFmtId="0" fontId="17" fillId="2" borderId="3" xfId="0" applyFont="1" applyFill="1" applyBorder="1" applyAlignment="1">
      <alignment vertical="center" wrapText="1"/>
    </xf>
    <xf numFmtId="0" fontId="17" fillId="2" borderId="1" xfId="0" applyFont="1" applyFill="1" applyBorder="1" applyAlignment="1">
      <alignment vertical="center" wrapText="1"/>
    </xf>
    <xf numFmtId="0" fontId="17" fillId="2" borderId="2" xfId="3" applyFont="1" applyFill="1" applyBorder="1" applyAlignment="1">
      <alignment horizontal="right" vertical="center" wrapText="1"/>
    </xf>
    <xf numFmtId="0" fontId="0" fillId="11" borderId="2" xfId="0" applyFont="1" applyFill="1" applyBorder="1" applyAlignment="1">
      <alignment vertical="center"/>
    </xf>
    <xf numFmtId="0" fontId="0" fillId="11" borderId="3" xfId="0" applyFont="1" applyFill="1" applyBorder="1" applyAlignment="1">
      <alignment vertical="center"/>
    </xf>
    <xf numFmtId="0" fontId="0" fillId="11" borderId="1" xfId="0" applyFont="1" applyFill="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0" fillId="0" borderId="1" xfId="0" applyFont="1" applyBorder="1" applyAlignment="1">
      <alignment vertical="center"/>
    </xf>
    <xf numFmtId="4" fontId="1" fillId="0" borderId="13" xfId="0" applyNumberFormat="1" applyFont="1" applyBorder="1" applyAlignment="1">
      <alignment vertical="center" wrapText="1"/>
    </xf>
    <xf numFmtId="4" fontId="0" fillId="6" borderId="13" xfId="0" applyNumberFormat="1" applyFont="1" applyFill="1" applyBorder="1"/>
    <xf numFmtId="3" fontId="0" fillId="9" borderId="13" xfId="0" applyNumberFormat="1" applyFont="1" applyFill="1" applyBorder="1" applyAlignment="1">
      <alignment vertical="center" wrapText="1"/>
    </xf>
    <xf numFmtId="3" fontId="0" fillId="0" borderId="13" xfId="0" applyNumberFormat="1" applyFont="1" applyBorder="1" applyAlignment="1">
      <alignment vertical="center" wrapText="1"/>
    </xf>
    <xf numFmtId="0" fontId="17" fillId="2" borderId="7" xfId="0" applyFont="1" applyFill="1" applyBorder="1" applyAlignment="1">
      <alignment vertical="center"/>
    </xf>
    <xf numFmtId="3" fontId="2" fillId="0" borderId="13" xfId="0" applyNumberFormat="1" applyFont="1" applyBorder="1" applyAlignment="1">
      <alignment horizontal="right" vertical="center" wrapText="1"/>
    </xf>
    <xf numFmtId="3" fontId="17" fillId="2" borderId="3" xfId="0" applyNumberFormat="1" applyFont="1" applyFill="1" applyBorder="1" applyAlignment="1">
      <alignment horizontal="right" vertical="center"/>
    </xf>
    <xf numFmtId="3" fontId="0" fillId="0" borderId="13" xfId="0" applyNumberFormat="1" applyFont="1" applyBorder="1" applyAlignment="1">
      <alignment horizontal="right" vertical="center" wrapText="1"/>
    </xf>
    <xf numFmtId="0" fontId="17" fillId="2" borderId="13" xfId="0" applyFont="1" applyFill="1" applyBorder="1" applyAlignment="1">
      <alignment horizontal="left" vertical="center" indent="1"/>
    </xf>
    <xf numFmtId="0" fontId="6" fillId="2" borderId="13" xfId="0" applyFont="1" applyFill="1" applyBorder="1" applyAlignment="1">
      <alignment horizontal="left" indent="1"/>
    </xf>
    <xf numFmtId="0" fontId="39" fillId="2" borderId="13" xfId="0" applyFont="1" applyFill="1" applyBorder="1" applyAlignment="1">
      <alignment horizontal="left" vertical="center" indent="1"/>
    </xf>
    <xf numFmtId="3" fontId="2" fillId="0" borderId="13" xfId="0" applyNumberFormat="1" applyFont="1" applyBorder="1" applyAlignment="1">
      <alignment horizontal="right" vertical="center"/>
    </xf>
    <xf numFmtId="3" fontId="2" fillId="0" borderId="13" xfId="6" applyNumberFormat="1" applyFont="1" applyFill="1" applyAlignment="1">
      <alignment horizontal="right" vertical="center" wrapText="1"/>
      <protection locked="0"/>
    </xf>
    <xf numFmtId="3" fontId="2" fillId="0" borderId="13" xfId="6" quotePrefix="1" applyNumberFormat="1" applyFont="1" applyFill="1" applyAlignment="1">
      <alignment horizontal="right" vertical="center" wrapText="1"/>
      <protection locked="0"/>
    </xf>
    <xf numFmtId="3" fontId="2" fillId="0" borderId="13" xfId="6" applyFont="1" applyFill="1" applyAlignment="1">
      <alignment horizontal="left" vertical="center" shrinkToFit="1"/>
      <protection locked="0"/>
    </xf>
    <xf numFmtId="0" fontId="16" fillId="0" borderId="0" xfId="0" applyFont="1" applyAlignment="1">
      <alignment wrapText="1"/>
    </xf>
    <xf numFmtId="10" fontId="2" fillId="0" borderId="13" xfId="1" applyNumberFormat="1" applyFont="1" applyFill="1" applyBorder="1" applyAlignment="1" applyProtection="1">
      <alignment horizontal="right" vertical="center" wrapText="1"/>
      <protection locked="0"/>
    </xf>
    <xf numFmtId="3" fontId="2" fillId="0" borderId="13" xfId="6" applyNumberFormat="1" applyFont="1" applyFill="1" applyAlignment="1">
      <alignment horizontal="right" vertical="center"/>
      <protection locked="0"/>
    </xf>
    <xf numFmtId="3" fontId="2" fillId="0" borderId="13" xfId="0" quotePrefix="1" applyNumberFormat="1" applyFont="1" applyBorder="1" applyAlignment="1">
      <alignment horizontal="right" vertical="center"/>
    </xf>
    <xf numFmtId="3" fontId="2" fillId="0" borderId="13" xfId="0" quotePrefix="1" applyNumberFormat="1" applyFont="1" applyBorder="1" applyAlignment="1">
      <alignment horizontal="right" vertical="center" wrapText="1"/>
    </xf>
    <xf numFmtId="3" fontId="0" fillId="0" borderId="13" xfId="0" quotePrefix="1" applyNumberFormat="1" applyFont="1" applyBorder="1" applyAlignment="1">
      <alignment horizontal="right" vertical="center"/>
    </xf>
    <xf numFmtId="3" fontId="0" fillId="0" borderId="13" xfId="0" quotePrefix="1" applyNumberFormat="1" applyFont="1" applyBorder="1" applyAlignment="1">
      <alignment horizontal="right" vertical="center" wrapText="1"/>
    </xf>
    <xf numFmtId="10" fontId="0" fillId="9" borderId="13" xfId="1" applyNumberFormat="1" applyFont="1" applyFill="1" applyBorder="1" applyAlignment="1">
      <alignment vertical="center" wrapText="1"/>
    </xf>
    <xf numFmtId="3" fontId="0" fillId="10" borderId="13" xfId="0" applyNumberFormat="1" applyFont="1" applyFill="1" applyBorder="1" applyAlignment="1">
      <alignment horizontal="right" vertical="center" wrapText="1"/>
    </xf>
    <xf numFmtId="10" fontId="0" fillId="0" borderId="13" xfId="1" applyNumberFormat="1" applyFont="1" applyBorder="1" applyAlignment="1">
      <alignment horizontal="right" vertical="center"/>
    </xf>
    <xf numFmtId="3" fontId="0" fillId="0" borderId="13" xfId="0" applyNumberFormat="1" applyFont="1" applyBorder="1" applyAlignment="1">
      <alignment horizontal="right" vertical="center"/>
    </xf>
    <xf numFmtId="0" fontId="0" fillId="0" borderId="13" xfId="0" applyFont="1" applyBorder="1" applyAlignment="1">
      <alignment vertical="center" shrinkToFit="1"/>
    </xf>
    <xf numFmtId="165" fontId="7" fillId="4" borderId="13" xfId="0" applyNumberFormat="1" applyFont="1" applyFill="1" applyBorder="1" applyAlignment="1">
      <alignment horizontal="center" vertical="center" wrapText="1"/>
    </xf>
    <xf numFmtId="0" fontId="61" fillId="0" borderId="0" xfId="0" applyFont="1"/>
    <xf numFmtId="4" fontId="31" fillId="0" borderId="11" xfId="0" applyNumberFormat="1" applyFont="1" applyBorder="1" applyAlignment="1">
      <alignment vertical="center" wrapText="1"/>
    </xf>
    <xf numFmtId="4" fontId="32" fillId="0" borderId="11" xfId="0" applyNumberFormat="1" applyFont="1" applyBorder="1" applyAlignment="1">
      <alignment vertical="center" wrapText="1"/>
    </xf>
    <xf numFmtId="4" fontId="32" fillId="0" borderId="8" xfId="0" applyNumberFormat="1" applyFont="1" applyBorder="1" applyAlignment="1">
      <alignment vertical="center" wrapText="1"/>
    </xf>
    <xf numFmtId="4" fontId="31" fillId="0" borderId="8" xfId="0" applyNumberFormat="1" applyFont="1" applyBorder="1" applyAlignment="1">
      <alignment vertical="center" wrapText="1"/>
    </xf>
    <xf numFmtId="4" fontId="9" fillId="3" borderId="13" xfId="0" applyNumberFormat="1" applyFont="1" applyFill="1" applyBorder="1" applyAlignment="1">
      <alignment vertical="center" wrapText="1"/>
    </xf>
    <xf numFmtId="0" fontId="9" fillId="3" borderId="13" xfId="0" applyFont="1" applyFill="1" applyBorder="1" applyAlignment="1">
      <alignment horizontal="center" vertical="center" wrapText="1"/>
    </xf>
    <xf numFmtId="0" fontId="57" fillId="4" borderId="13" xfId="0" applyFont="1" applyFill="1" applyBorder="1" applyAlignment="1">
      <alignment horizontal="left" vertical="center" indent="1"/>
    </xf>
    <xf numFmtId="0" fontId="31" fillId="0" borderId="0" xfId="0" applyFont="1" applyAlignment="1">
      <alignment vertical="center"/>
    </xf>
    <xf numFmtId="0" fontId="0" fillId="2" borderId="13"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0" fillId="2" borderId="13" xfId="0" applyFont="1" applyFill="1" applyBorder="1" applyAlignment="1">
      <alignment horizontal="center" vertical="center"/>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32" fillId="2" borderId="14" xfId="0" applyFont="1" applyFill="1" applyBorder="1" applyAlignment="1">
      <alignment horizontal="center" vertical="center" wrapText="1"/>
    </xf>
    <xf numFmtId="10" fontId="2" fillId="0" borderId="13" xfId="1" applyNumberFormat="1" applyFont="1" applyBorder="1" applyAlignment="1">
      <alignment horizontal="right" vertical="center" wrapText="1"/>
    </xf>
    <xf numFmtId="10" fontId="2" fillId="0" borderId="13" xfId="0" applyNumberFormat="1" applyFont="1" applyBorder="1" applyAlignment="1">
      <alignment horizontal="right" vertical="center" wrapText="1"/>
    </xf>
    <xf numFmtId="10" fontId="2" fillId="0" borderId="13" xfId="1" applyNumberFormat="1" applyFont="1" applyBorder="1" applyAlignment="1">
      <alignment horizontal="right" vertical="center"/>
    </xf>
    <xf numFmtId="166" fontId="2" fillId="3" borderId="13" xfId="1" applyNumberFormat="1" applyFont="1" applyFill="1" applyBorder="1" applyAlignment="1" applyProtection="1">
      <alignment horizontal="right" vertical="center" wrapText="1"/>
      <protection locked="0"/>
    </xf>
    <xf numFmtId="4" fontId="0" fillId="6" borderId="13" xfId="0" applyNumberFormat="1" applyFill="1" applyBorder="1"/>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left" vertical="center"/>
    </xf>
    <xf numFmtId="10" fontId="0" fillId="0" borderId="0" xfId="1" applyNumberFormat="1" applyFont="1" applyFill="1"/>
    <xf numFmtId="0" fontId="0" fillId="4" borderId="13" xfId="0" quotePrefix="1" applyFill="1" applyBorder="1" applyAlignment="1">
      <alignment horizontal="center" vertical="center" wrapText="1"/>
    </xf>
    <xf numFmtId="0" fontId="42" fillId="0" borderId="0" xfId="0" applyFont="1" applyAlignment="1">
      <alignment vertical="center" wrapText="1"/>
    </xf>
    <xf numFmtId="49" fontId="66" fillId="13" borderId="13" xfId="14" applyNumberFormat="1" applyFont="1" applyFill="1" applyBorder="1" applyAlignment="1">
      <alignment horizontal="center" vertical="center" wrapText="1"/>
    </xf>
    <xf numFmtId="0" fontId="23" fillId="0" borderId="0" xfId="0" applyFont="1"/>
    <xf numFmtId="0" fontId="68" fillId="0" borderId="0" xfId="0" applyFont="1" applyAlignment="1">
      <alignment horizontal="left" vertical="center" wrapText="1"/>
    </xf>
    <xf numFmtId="0" fontId="40" fillId="0" borderId="0" xfId="0" applyFont="1" applyAlignment="1">
      <alignment vertical="center" wrapText="1"/>
    </xf>
    <xf numFmtId="0" fontId="40" fillId="0" borderId="0" xfId="0" applyFont="1"/>
    <xf numFmtId="0" fontId="69" fillId="0" borderId="0" xfId="0" applyFont="1" applyAlignment="1">
      <alignment horizontal="left" vertical="center" wrapText="1"/>
    </xf>
    <xf numFmtId="0" fontId="70" fillId="0" borderId="0" xfId="0" applyFont="1" applyAlignment="1">
      <alignment horizontal="left" vertical="center" wrapText="1"/>
    </xf>
    <xf numFmtId="0" fontId="71" fillId="0" borderId="0" xfId="0" applyFont="1" applyAlignment="1">
      <alignment horizontal="left" vertical="center" wrapText="1"/>
    </xf>
    <xf numFmtId="0" fontId="67" fillId="13" borderId="13" xfId="16" applyFont="1" applyFill="1" applyBorder="1" applyAlignment="1">
      <alignment horizontal="left" vertical="center" wrapText="1"/>
    </xf>
    <xf numFmtId="167" fontId="0" fillId="6" borderId="13" xfId="0" applyNumberFormat="1" applyFill="1" applyBorder="1"/>
    <xf numFmtId="167" fontId="2" fillId="0" borderId="13" xfId="13" applyNumberFormat="1" applyFont="1" applyFill="1" applyBorder="1" applyAlignment="1">
      <alignment horizontal="left" vertical="center" wrapText="1"/>
    </xf>
    <xf numFmtId="164" fontId="2" fillId="0" borderId="13" xfId="13" applyFont="1" applyFill="1" applyBorder="1" applyAlignment="1">
      <alignment horizontal="left" vertical="center" wrapText="1"/>
    </xf>
    <xf numFmtId="2" fontId="2" fillId="0" borderId="13" xfId="13" applyNumberFormat="1" applyFont="1" applyFill="1" applyBorder="1" applyAlignment="1">
      <alignment horizontal="right" vertical="center" wrapText="1"/>
    </xf>
    <xf numFmtId="0" fontId="73" fillId="0" borderId="0" xfId="16" applyFont="1" applyAlignment="1">
      <alignment horizontal="left" vertical="center" wrapText="1"/>
    </xf>
    <xf numFmtId="0" fontId="74" fillId="0" borderId="0" xfId="0" applyFont="1" applyAlignment="1">
      <alignment vertical="center" wrapText="1"/>
    </xf>
    <xf numFmtId="0" fontId="67" fillId="0" borderId="0" xfId="16" applyFont="1" applyAlignment="1">
      <alignment horizontal="left" vertical="center" wrapText="1"/>
    </xf>
    <xf numFmtId="0" fontId="23" fillId="0" borderId="0" xfId="0" applyFont="1" applyAlignment="1">
      <alignment vertical="center" wrapText="1"/>
    </xf>
    <xf numFmtId="0" fontId="75" fillId="0" borderId="0" xfId="0" applyFont="1" applyAlignment="1">
      <alignment horizontal="justify" vertical="center" wrapText="1"/>
    </xf>
    <xf numFmtId="0" fontId="67" fillId="0" borderId="0" xfId="16" applyFont="1"/>
    <xf numFmtId="0" fontId="48" fillId="0" borderId="0" xfId="16" applyFont="1"/>
    <xf numFmtId="0" fontId="76" fillId="0" borderId="0" xfId="14" applyFont="1" applyAlignment="1">
      <alignment horizontal="left" vertical="top" wrapText="1"/>
    </xf>
    <xf numFmtId="0" fontId="2" fillId="0" borderId="0" xfId="16" applyFont="1"/>
    <xf numFmtId="0" fontId="17" fillId="0" borderId="0" xfId="16" applyFont="1" applyAlignment="1">
      <alignment horizontal="center" vertical="center" wrapText="1"/>
    </xf>
    <xf numFmtId="0" fontId="17" fillId="13" borderId="13" xfId="16" applyFont="1" applyFill="1" applyBorder="1" applyAlignment="1">
      <alignment horizontal="center" vertical="center" wrapText="1"/>
    </xf>
    <xf numFmtId="0" fontId="17" fillId="13" borderId="13" xfId="17" quotePrefix="1" applyFont="1" applyFill="1" applyBorder="1" applyAlignment="1">
      <alignment horizontal="center" vertical="center" wrapText="1"/>
    </xf>
    <xf numFmtId="0" fontId="17" fillId="13" borderId="13" xfId="16" applyFont="1" applyFill="1" applyBorder="1" applyAlignment="1">
      <alignment horizontal="left" vertical="center" wrapText="1"/>
    </xf>
    <xf numFmtId="167" fontId="2" fillId="0" borderId="13" xfId="13" applyNumberFormat="1" applyFont="1" applyFill="1" applyBorder="1" applyAlignment="1">
      <alignment vertical="center" wrapText="1"/>
    </xf>
    <xf numFmtId="10" fontId="48" fillId="0" borderId="0" xfId="1" applyNumberFormat="1" applyFont="1"/>
    <xf numFmtId="167" fontId="4" fillId="6" borderId="13" xfId="0" applyNumberFormat="1" applyFont="1" applyFill="1" applyBorder="1"/>
    <xf numFmtId="0" fontId="77" fillId="0" borderId="0" xfId="16" applyFont="1" applyAlignment="1">
      <alignment horizontal="justify"/>
    </xf>
    <xf numFmtId="0" fontId="4" fillId="0" borderId="0" xfId="0" applyFont="1"/>
    <xf numFmtId="0" fontId="18" fillId="4" borderId="13" xfId="0" applyFont="1" applyFill="1" applyBorder="1" applyAlignment="1">
      <alignment horizontal="center" vertical="center"/>
    </xf>
    <xf numFmtId="0" fontId="2" fillId="0" borderId="13" xfId="0" applyFont="1" applyBorder="1" applyAlignment="1">
      <alignment horizontal="left" vertical="center" wrapText="1" indent="1"/>
    </xf>
    <xf numFmtId="0" fontId="64" fillId="12" borderId="2" xfId="0" applyFont="1" applyFill="1" applyBorder="1" applyAlignment="1">
      <alignment horizontal="left" vertical="center"/>
    </xf>
    <xf numFmtId="0" fontId="64" fillId="12" borderId="3" xfId="0" applyFont="1" applyFill="1" applyBorder="1" applyAlignment="1">
      <alignment horizontal="left" vertical="center"/>
    </xf>
    <xf numFmtId="167" fontId="1" fillId="2" borderId="13" xfId="13" applyNumberFormat="1" applyFont="1" applyFill="1" applyBorder="1" applyAlignment="1">
      <alignment vertical="center" wrapText="1"/>
    </xf>
    <xf numFmtId="0" fontId="1" fillId="9" borderId="13" xfId="0" applyFont="1" applyFill="1" applyBorder="1" applyAlignment="1">
      <alignment horizontal="left" vertical="center" wrapText="1" indent="1"/>
    </xf>
    <xf numFmtId="167" fontId="1" fillId="0" borderId="13" xfId="0" applyNumberFormat="1" applyFont="1" applyBorder="1" applyAlignment="1">
      <alignment vertical="center" wrapText="1"/>
    </xf>
    <xf numFmtId="0" fontId="0" fillId="9" borderId="13" xfId="0" applyFill="1" applyBorder="1" applyAlignment="1">
      <alignment horizontal="left" vertical="center" wrapText="1" indent="1"/>
    </xf>
    <xf numFmtId="0" fontId="1" fillId="9" borderId="13" xfId="0" applyFont="1" applyFill="1" applyBorder="1" applyAlignment="1">
      <alignment vertical="center" wrapText="1"/>
    </xf>
    <xf numFmtId="167" fontId="9" fillId="2" borderId="13" xfId="13" applyNumberFormat="1" applyFont="1" applyFill="1" applyBorder="1" applyAlignment="1">
      <alignment vertical="center" wrapText="1"/>
    </xf>
    <xf numFmtId="14" fontId="55" fillId="2" borderId="13" xfId="0" applyNumberFormat="1" applyFont="1" applyFill="1" applyBorder="1" applyAlignment="1">
      <alignment horizontal="center" vertical="center" wrapText="1"/>
    </xf>
    <xf numFmtId="0" fontId="0" fillId="9" borderId="4" xfId="0" applyFill="1" applyBorder="1"/>
    <xf numFmtId="0" fontId="1" fillId="9" borderId="13" xfId="0" applyFont="1" applyFill="1" applyBorder="1" applyAlignment="1">
      <alignment vertical="center"/>
    </xf>
    <xf numFmtId="0" fontId="1" fillId="9" borderId="13" xfId="0" applyFont="1" applyFill="1" applyBorder="1" applyAlignment="1">
      <alignment horizontal="justify" vertical="center"/>
    </xf>
    <xf numFmtId="0" fontId="5" fillId="9" borderId="4" xfId="0" applyFont="1" applyFill="1" applyBorder="1"/>
    <xf numFmtId="0" fontId="2" fillId="9" borderId="13" xfId="0" applyFont="1" applyFill="1" applyBorder="1" applyAlignment="1">
      <alignment vertical="center"/>
    </xf>
    <xf numFmtId="0" fontId="2" fillId="9" borderId="2" xfId="0" applyFont="1" applyFill="1" applyBorder="1" applyAlignment="1">
      <alignment vertical="center"/>
    </xf>
    <xf numFmtId="0" fontId="2" fillId="9" borderId="13" xfId="0" applyFont="1" applyFill="1" applyBorder="1" applyAlignment="1">
      <alignment horizontal="justify" vertical="center"/>
    </xf>
    <xf numFmtId="0" fontId="1" fillId="9" borderId="13" xfId="0" applyFont="1" applyFill="1" applyBorder="1" applyAlignment="1">
      <alignment horizontal="justify" vertical="center" wrapText="1"/>
    </xf>
    <xf numFmtId="0" fontId="0" fillId="9" borderId="13" xfId="0" applyFill="1" applyBorder="1"/>
    <xf numFmtId="0" fontId="0" fillId="9" borderId="10" xfId="0" applyFill="1" applyBorder="1"/>
    <xf numFmtId="167" fontId="17" fillId="2" borderId="13" xfId="13" applyNumberFormat="1" applyFont="1" applyFill="1" applyBorder="1" applyAlignment="1">
      <alignment horizontal="justify" vertical="center"/>
    </xf>
    <xf numFmtId="0" fontId="2" fillId="9" borderId="13" xfId="0" applyFont="1" applyFill="1" applyBorder="1" applyAlignment="1">
      <alignment horizontal="justify" vertical="center" wrapText="1"/>
    </xf>
    <xf numFmtId="0" fontId="2" fillId="9" borderId="13" xfId="0" applyFont="1" applyFill="1" applyBorder="1" applyAlignment="1">
      <alignment vertical="center" wrapText="1"/>
    </xf>
    <xf numFmtId="167" fontId="17" fillId="2" borderId="13" xfId="13" applyNumberFormat="1" applyFont="1" applyFill="1" applyBorder="1" applyAlignment="1">
      <alignment horizontal="right" vertical="center" wrapText="1"/>
    </xf>
    <xf numFmtId="0" fontId="17" fillId="0" borderId="13" xfId="0" applyFont="1" applyBorder="1" applyAlignment="1">
      <alignment horizontal="center" vertical="center"/>
    </xf>
    <xf numFmtId="0" fontId="6" fillId="2" borderId="6" xfId="0" applyFont="1" applyFill="1" applyBorder="1"/>
    <xf numFmtId="0" fontId="6" fillId="2" borderId="13" xfId="0" applyFont="1" applyFill="1" applyBorder="1"/>
    <xf numFmtId="0" fontId="2" fillId="9" borderId="13" xfId="0" applyFont="1" applyFill="1" applyBorder="1" applyAlignment="1">
      <alignment horizontal="left" vertical="center" wrapText="1" indent="1"/>
    </xf>
    <xf numFmtId="10" fontId="17" fillId="2" borderId="13" xfId="1" applyNumberFormat="1" applyFont="1" applyFill="1" applyBorder="1" applyAlignment="1">
      <alignment horizontal="right" vertical="center" wrapText="1"/>
    </xf>
    <xf numFmtId="0" fontId="17" fillId="0" borderId="13" xfId="0" applyFont="1" applyBorder="1" applyAlignment="1">
      <alignment horizont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0" fillId="0" borderId="0" xfId="0" applyAlignment="1">
      <alignment vertical="top"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6" borderId="13" xfId="0" applyFont="1" applyFill="1" applyBorder="1"/>
    <xf numFmtId="3" fontId="17" fillId="15" borderId="13" xfId="6" applyNumberFormat="1" applyFont="1" applyFill="1" applyAlignment="1">
      <alignment horizontal="right" vertical="center" wrapText="1"/>
      <protection locked="0"/>
    </xf>
    <xf numFmtId="10" fontId="17" fillId="15" borderId="13" xfId="1" applyNumberFormat="1" applyFont="1" applyFill="1" applyBorder="1" applyAlignment="1" applyProtection="1">
      <alignment horizontal="right" vertical="center" wrapText="1"/>
      <protection locked="0"/>
    </xf>
    <xf numFmtId="0" fontId="17" fillId="2" borderId="13" xfId="3" applyFont="1" applyFill="1" applyBorder="1" applyAlignment="1">
      <alignment horizontal="left" vertical="center" wrapText="1" indent="1"/>
    </xf>
    <xf numFmtId="0" fontId="2" fillId="9" borderId="13" xfId="3" applyFont="1" applyFill="1" applyBorder="1" applyAlignment="1">
      <alignment horizontal="left" vertical="center" wrapText="1" indent="1"/>
    </xf>
    <xf numFmtId="3" fontId="17" fillId="2" borderId="13" xfId="3" applyNumberFormat="1" applyFont="1" applyFill="1" applyBorder="1" applyAlignment="1">
      <alignment horizontal="right" vertical="center" wrapText="1" indent="1"/>
    </xf>
    <xf numFmtId="0" fontId="1" fillId="10" borderId="13" xfId="0" applyFont="1" applyFill="1" applyBorder="1" applyAlignment="1">
      <alignment vertical="center" wrapText="1"/>
    </xf>
    <xf numFmtId="0" fontId="2" fillId="10" borderId="13" xfId="0" applyFont="1" applyFill="1" applyBorder="1" applyAlignment="1">
      <alignment vertical="center" wrapText="1"/>
    </xf>
    <xf numFmtId="0" fontId="6" fillId="2" borderId="13" xfId="0" applyFont="1" applyFill="1" applyBorder="1" applyAlignment="1">
      <alignment horizontal="center" wrapText="1"/>
    </xf>
    <xf numFmtId="3" fontId="6" fillId="15" borderId="13" xfId="0" quotePrefix="1" applyNumberFormat="1" applyFont="1" applyFill="1" applyBorder="1" applyAlignment="1">
      <alignment horizontal="right" vertical="center" wrapText="1"/>
    </xf>
    <xf numFmtId="0" fontId="1" fillId="10" borderId="13" xfId="0" applyFont="1" applyFill="1" applyBorder="1" applyAlignment="1">
      <alignment horizontal="left" vertical="center" wrapText="1" indent="1"/>
    </xf>
    <xf numFmtId="0" fontId="1" fillId="10" borderId="13" xfId="0" applyFont="1" applyFill="1" applyBorder="1" applyAlignment="1">
      <alignment horizontal="left" vertical="center" wrapText="1" indent="2"/>
    </xf>
    <xf numFmtId="14" fontId="0" fillId="0" borderId="13" xfId="0" applyNumberFormat="1" applyFont="1" applyBorder="1" applyAlignment="1">
      <alignment horizontal="center" vertical="center" wrapText="1"/>
    </xf>
    <xf numFmtId="0" fontId="9" fillId="2" borderId="7" xfId="0" applyFont="1" applyFill="1" applyBorder="1" applyAlignment="1">
      <alignment horizontal="left" vertical="center"/>
    </xf>
    <xf numFmtId="0" fontId="1" fillId="10" borderId="13" xfId="0" applyFont="1" applyFill="1" applyBorder="1" applyAlignment="1">
      <alignment vertical="center"/>
    </xf>
    <xf numFmtId="0" fontId="8" fillId="10" borderId="13" xfId="0" applyFont="1" applyFill="1" applyBorder="1" applyAlignment="1">
      <alignment horizontal="left" vertical="center" wrapText="1" indent="1"/>
    </xf>
    <xf numFmtId="0" fontId="82" fillId="2" borderId="13" xfId="0" applyFont="1" applyFill="1" applyBorder="1" applyAlignment="1">
      <alignment vertical="center" wrapText="1"/>
    </xf>
    <xf numFmtId="0" fontId="0" fillId="10" borderId="13" xfId="0" applyFont="1" applyFill="1" applyBorder="1" applyAlignment="1">
      <alignment vertical="center" wrapText="1"/>
    </xf>
    <xf numFmtId="0" fontId="16" fillId="10" borderId="13" xfId="0" applyFont="1" applyFill="1" applyBorder="1" applyAlignment="1">
      <alignment horizontal="left" vertical="center" wrapText="1" indent="2"/>
    </xf>
    <xf numFmtId="0" fontId="25" fillId="10" borderId="13" xfId="0" applyFont="1" applyFill="1" applyBorder="1" applyAlignment="1">
      <alignment horizontal="left" vertical="center" wrapText="1" indent="2"/>
    </xf>
    <xf numFmtId="0" fontId="16" fillId="10" borderId="13" xfId="0" applyFont="1" applyFill="1" applyBorder="1" applyAlignment="1">
      <alignment horizontal="left" vertical="center" wrapText="1" indent="4"/>
    </xf>
    <xf numFmtId="3" fontId="6" fillId="15" borderId="13" xfId="0" applyNumberFormat="1" applyFont="1" applyFill="1" applyBorder="1" applyAlignment="1">
      <alignment horizontal="right" vertical="center" wrapText="1"/>
    </xf>
    <xf numFmtId="10" fontId="6" fillId="15" borderId="13" xfId="1" applyNumberFormat="1" applyFont="1" applyFill="1" applyBorder="1" applyAlignment="1">
      <alignment vertical="center"/>
    </xf>
    <xf numFmtId="0" fontId="6"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0" fillId="0" borderId="13" xfId="0" applyFont="1" applyFill="1" applyBorder="1" applyAlignment="1">
      <alignment horizontal="left" vertical="center" wrapText="1" indent="1"/>
    </xf>
    <xf numFmtId="0" fontId="2" fillId="0" borderId="13" xfId="0" applyFont="1" applyFill="1" applyBorder="1" applyAlignment="1">
      <alignment wrapText="1"/>
    </xf>
    <xf numFmtId="0" fontId="6" fillId="2" borderId="4" xfId="0" applyFont="1" applyFill="1" applyBorder="1" applyAlignment="1">
      <alignment horizontal="center" vertical="center" wrapText="1"/>
    </xf>
    <xf numFmtId="0" fontId="34" fillId="2" borderId="13" xfId="0" applyFont="1" applyFill="1" applyBorder="1" applyAlignment="1">
      <alignment horizontal="center" vertical="center" wrapText="1"/>
    </xf>
    <xf numFmtId="0" fontId="6" fillId="10" borderId="13" xfId="0" applyFont="1" applyFill="1" applyBorder="1" applyAlignment="1">
      <alignment vertical="center" wrapText="1"/>
    </xf>
    <xf numFmtId="0" fontId="16" fillId="10" borderId="13" xfId="0" applyFont="1" applyFill="1" applyBorder="1" applyAlignment="1">
      <alignment horizontal="left" vertical="center" wrapText="1" indent="1"/>
    </xf>
    <xf numFmtId="0" fontId="0" fillId="0" borderId="0" xfId="0" applyFont="1" applyAlignment="1">
      <alignment horizontal="left"/>
    </xf>
    <xf numFmtId="0" fontId="80" fillId="10" borderId="4" xfId="0" applyFont="1" applyFill="1" applyBorder="1" applyAlignment="1">
      <alignment horizontal="left" vertical="center"/>
    </xf>
    <xf numFmtId="0" fontId="6" fillId="2" borderId="15" xfId="0" applyFont="1" applyFill="1" applyBorder="1" applyAlignment="1">
      <alignment horizontal="center" vertical="center" wrapText="1"/>
    </xf>
    <xf numFmtId="0" fontId="0" fillId="10" borderId="13" xfId="0" applyFont="1" applyFill="1" applyBorder="1" applyAlignment="1">
      <alignment horizontal="left" vertical="center" wrapText="1" indent="1"/>
    </xf>
    <xf numFmtId="0" fontId="25" fillId="10" borderId="13" xfId="0" applyFont="1" applyFill="1" applyBorder="1" applyAlignment="1">
      <alignment vertical="center" wrapText="1"/>
    </xf>
    <xf numFmtId="0" fontId="9" fillId="2" borderId="6"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0" fillId="10" borderId="13" xfId="0" applyFont="1" applyFill="1" applyBorder="1" applyAlignment="1">
      <alignment horizontal="left" vertical="center" wrapText="1" indent="2"/>
    </xf>
    <xf numFmtId="0" fontId="2" fillId="10" borderId="13" xfId="0" applyFont="1" applyFill="1" applyBorder="1" applyAlignment="1">
      <alignment horizontal="left" vertical="center" wrapText="1" indent="2"/>
    </xf>
    <xf numFmtId="10" fontId="6" fillId="15" borderId="13" xfId="1" applyNumberFormat="1" applyFont="1" applyFill="1" applyBorder="1" applyAlignment="1">
      <alignment horizontal="right" vertical="center"/>
    </xf>
    <xf numFmtId="0" fontId="6" fillId="2" borderId="1" xfId="0" applyFont="1" applyFill="1" applyBorder="1" applyAlignment="1">
      <alignment horizontal="center" vertical="center" wrapText="1"/>
    </xf>
    <xf numFmtId="0" fontId="2" fillId="10" borderId="13" xfId="0" applyFont="1" applyFill="1" applyBorder="1" applyAlignment="1">
      <alignment horizontal="left" vertical="center" wrapText="1" indent="1"/>
    </xf>
    <xf numFmtId="9" fontId="6" fillId="2" borderId="1" xfId="0" applyNumberFormat="1" applyFont="1" applyFill="1" applyBorder="1" applyAlignment="1">
      <alignment horizontal="center" vertical="center" wrapText="1"/>
    </xf>
    <xf numFmtId="9" fontId="6" fillId="2" borderId="13" xfId="0" applyNumberFormat="1" applyFont="1" applyFill="1" applyBorder="1" applyAlignment="1">
      <alignment horizontal="center" vertical="center" wrapText="1"/>
    </xf>
    <xf numFmtId="9" fontId="17" fillId="2" borderId="13" xfId="0" applyNumberFormat="1" applyFont="1" applyFill="1" applyBorder="1" applyAlignment="1">
      <alignment horizontal="center" vertical="center" wrapText="1"/>
    </xf>
    <xf numFmtId="3" fontId="0" fillId="15" borderId="13" xfId="0" applyNumberFormat="1" applyFont="1" applyFill="1" applyBorder="1" applyAlignment="1">
      <alignment horizontal="right" vertical="center"/>
    </xf>
    <xf numFmtId="3" fontId="6" fillId="15" borderId="13" xfId="0" applyNumberFormat="1" applyFont="1" applyFill="1" applyBorder="1" applyAlignment="1">
      <alignment horizontal="right" vertical="center"/>
    </xf>
    <xf numFmtId="0" fontId="16" fillId="10" borderId="13" xfId="0" applyFont="1" applyFill="1" applyBorder="1" applyAlignment="1">
      <alignment horizontal="left" vertical="center" wrapText="1" indent="3"/>
    </xf>
    <xf numFmtId="0" fontId="6" fillId="2" borderId="7"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0" fillId="10" borderId="13" xfId="0" applyFont="1" applyFill="1" applyBorder="1" applyAlignment="1">
      <alignment horizontal="left" vertical="center" indent="1"/>
    </xf>
    <xf numFmtId="0" fontId="60" fillId="10" borderId="13" xfId="0" applyFont="1" applyFill="1" applyBorder="1" applyAlignment="1">
      <alignment horizontal="left" vertical="center" wrapText="1" indent="1"/>
    </xf>
    <xf numFmtId="0" fontId="17" fillId="2" borderId="15" xfId="0" applyFont="1" applyFill="1" applyBorder="1" applyAlignment="1">
      <alignment horizontal="center" vertical="center" wrapText="1"/>
    </xf>
    <xf numFmtId="0" fontId="2" fillId="0" borderId="13" xfId="0" applyFont="1" applyFill="1" applyBorder="1" applyAlignment="1">
      <alignment horizontal="left" vertical="center" wrapText="1" indent="1"/>
    </xf>
    <xf numFmtId="0" fontId="2" fillId="0" borderId="13" xfId="0" applyFont="1" applyFill="1" applyBorder="1" applyAlignment="1">
      <alignment vertical="center" wrapText="1"/>
    </xf>
    <xf numFmtId="0" fontId="2" fillId="10" borderId="15" xfId="0" applyFont="1" applyFill="1" applyBorder="1" applyAlignment="1">
      <alignment horizontal="left" wrapText="1" indent="1"/>
    </xf>
    <xf numFmtId="0" fontId="2" fillId="10" borderId="13" xfId="0" applyFont="1" applyFill="1" applyBorder="1" applyAlignment="1">
      <alignment horizontal="left" indent="1"/>
    </xf>
    <xf numFmtId="0" fontId="2" fillId="10" borderId="13" xfId="0" applyFont="1" applyFill="1" applyBorder="1" applyAlignment="1">
      <alignment horizontal="left" wrapText="1" indent="1"/>
    </xf>
    <xf numFmtId="0" fontId="17" fillId="2" borderId="15" xfId="0" applyFont="1" applyFill="1" applyBorder="1" applyAlignment="1">
      <alignment horizontal="center"/>
    </xf>
    <xf numFmtId="0" fontId="17" fillId="2" borderId="14" xfId="0" applyFont="1" applyFill="1" applyBorder="1" applyAlignment="1">
      <alignment horizontal="center"/>
    </xf>
    <xf numFmtId="0" fontId="17" fillId="2" borderId="13" xfId="0" applyFont="1" applyFill="1" applyBorder="1" applyAlignment="1">
      <alignment horizontal="center"/>
    </xf>
    <xf numFmtId="9" fontId="17" fillId="2" borderId="15" xfId="1" applyFont="1" applyFill="1" applyBorder="1" applyAlignment="1">
      <alignment horizontal="center" vertical="center" wrapText="1"/>
    </xf>
    <xf numFmtId="0" fontId="2" fillId="10" borderId="13" xfId="0" applyFont="1" applyFill="1" applyBorder="1" applyAlignment="1">
      <alignment horizontal="left" indent="2"/>
    </xf>
    <xf numFmtId="0" fontId="33" fillId="10" borderId="13" xfId="0" applyFont="1" applyFill="1" applyBorder="1" applyAlignment="1">
      <alignment horizontal="left" vertical="center" wrapText="1" indent="4"/>
    </xf>
    <xf numFmtId="0" fontId="33" fillId="10" borderId="13" xfId="0" applyFont="1" applyFill="1" applyBorder="1" applyAlignment="1">
      <alignment horizontal="left" vertical="center" wrapText="1" indent="3"/>
    </xf>
    <xf numFmtId="0" fontId="33" fillId="10" borderId="13" xfId="0" applyFont="1" applyFill="1" applyBorder="1" applyAlignment="1">
      <alignment horizontal="left" vertical="center" wrapText="1" indent="1"/>
    </xf>
    <xf numFmtId="0" fontId="2" fillId="16" borderId="13" xfId="0" applyFont="1" applyFill="1" applyBorder="1" applyAlignment="1">
      <alignment horizontal="left" vertical="center" wrapText="1"/>
    </xf>
    <xf numFmtId="0" fontId="17" fillId="2" borderId="13" xfId="0" applyFont="1" applyFill="1" applyBorder="1" applyAlignment="1">
      <alignment horizontal="left" vertical="center" wrapText="1"/>
    </xf>
    <xf numFmtId="3" fontId="2" fillId="0" borderId="13" xfId="10" applyNumberFormat="1" applyFont="1" applyBorder="1" applyAlignment="1">
      <alignment horizontal="right" vertical="center" wrapText="1"/>
    </xf>
    <xf numFmtId="3" fontId="0" fillId="6" borderId="13" xfId="0" applyNumberFormat="1" applyFill="1" applyBorder="1" applyAlignment="1">
      <alignment horizontal="right"/>
    </xf>
    <xf numFmtId="3" fontId="2" fillId="0" borderId="13" xfId="15" applyNumberFormat="1" applyFont="1" applyBorder="1" applyAlignment="1">
      <alignment horizontal="right" vertical="center" wrapText="1"/>
    </xf>
    <xf numFmtId="0" fontId="48" fillId="16" borderId="13" xfId="16" applyFont="1" applyFill="1" applyBorder="1" applyAlignment="1">
      <alignment horizontal="left" vertical="center" wrapText="1"/>
    </xf>
    <xf numFmtId="0" fontId="73" fillId="16" borderId="13" xfId="16" applyFont="1" applyFill="1" applyBorder="1" applyAlignment="1">
      <alignment horizontal="left" vertical="center" wrapText="1"/>
    </xf>
    <xf numFmtId="167" fontId="17" fillId="15" borderId="13" xfId="13" applyNumberFormat="1" applyFont="1" applyFill="1" applyBorder="1" applyAlignment="1">
      <alignment horizontal="center" vertical="center"/>
    </xf>
    <xf numFmtId="167" fontId="17" fillId="15" borderId="13" xfId="13" applyNumberFormat="1" applyFont="1" applyFill="1" applyBorder="1" applyAlignment="1">
      <alignment horizontal="left" vertical="center" wrapText="1"/>
    </xf>
    <xf numFmtId="164" fontId="2" fillId="15" borderId="13" xfId="13" applyFont="1" applyFill="1" applyBorder="1" applyAlignment="1">
      <alignment horizontal="left" vertical="center" wrapText="1"/>
    </xf>
    <xf numFmtId="2" fontId="2" fillId="15" borderId="13" xfId="13" applyNumberFormat="1" applyFont="1" applyFill="1" applyBorder="1" applyAlignment="1">
      <alignment horizontal="right" vertical="center" wrapText="1"/>
    </xf>
    <xf numFmtId="167" fontId="17" fillId="15" borderId="13" xfId="13" applyNumberFormat="1" applyFont="1" applyFill="1" applyBorder="1" applyAlignment="1">
      <alignment vertical="center" wrapText="1"/>
    </xf>
    <xf numFmtId="0" fontId="2" fillId="10" borderId="13" xfId="16" applyFont="1" applyFill="1" applyBorder="1" applyAlignment="1">
      <alignment horizontal="left" vertical="center" wrapText="1"/>
    </xf>
    <xf numFmtId="0" fontId="2" fillId="10" borderId="13" xfId="16" applyFont="1" applyFill="1" applyBorder="1" applyAlignment="1">
      <alignment horizontal="left" vertical="center" wrapText="1" indent="1"/>
    </xf>
    <xf numFmtId="43" fontId="0" fillId="0" borderId="0" xfId="0" applyNumberFormat="1" applyFont="1"/>
    <xf numFmtId="0" fontId="1" fillId="2" borderId="13" xfId="0" applyFont="1" applyFill="1" applyBorder="1" applyAlignment="1">
      <alignment horizontal="center" vertical="center" wrapText="1"/>
    </xf>
    <xf numFmtId="0" fontId="80" fillId="14" borderId="2" xfId="0" applyFont="1" applyFill="1" applyBorder="1" applyAlignment="1">
      <alignment horizontal="left" vertical="center"/>
    </xf>
    <xf numFmtId="0" fontId="80" fillId="14" borderId="3" xfId="0" applyFont="1" applyFill="1" applyBorder="1" applyAlignment="1">
      <alignment horizontal="left" vertical="center"/>
    </xf>
    <xf numFmtId="0" fontId="80" fillId="14" borderId="1" xfId="0" applyFont="1" applyFill="1" applyBorder="1" applyAlignment="1">
      <alignment horizontal="left" vertical="center"/>
    </xf>
    <xf numFmtId="0" fontId="0" fillId="2" borderId="14" xfId="0" applyFill="1" applyBorder="1" applyAlignment="1">
      <alignment horizontal="center"/>
    </xf>
    <xf numFmtId="0" fontId="0" fillId="2" borderId="13" xfId="0" applyFill="1" applyBorder="1" applyAlignment="1">
      <alignment horizontal="center"/>
    </xf>
    <xf numFmtId="0" fontId="0" fillId="2" borderId="15" xfId="0" applyFill="1" applyBorder="1" applyAlignment="1">
      <alignment horizontal="center"/>
    </xf>
    <xf numFmtId="0" fontId="18" fillId="4" borderId="15"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14" xfId="0" applyFont="1" applyFill="1" applyBorder="1" applyAlignment="1">
      <alignment horizontal="center" vertical="center"/>
    </xf>
    <xf numFmtId="0" fontId="2" fillId="9" borderId="13" xfId="0" applyFont="1" applyFill="1" applyBorder="1" applyAlignment="1">
      <alignment horizontal="left" vertical="center" wrapText="1"/>
    </xf>
    <xf numFmtId="3" fontId="2" fillId="0" borderId="15" xfId="0" applyNumberFormat="1" applyFont="1" applyBorder="1" applyAlignment="1">
      <alignment horizontal="right" vertical="center"/>
    </xf>
    <xf numFmtId="3" fontId="2" fillId="0" borderId="6" xfId="0" applyNumberFormat="1" applyFont="1" applyBorder="1" applyAlignment="1">
      <alignment horizontal="right" vertical="center"/>
    </xf>
    <xf numFmtId="3" fontId="2" fillId="0" borderId="14" xfId="0" applyNumberFormat="1" applyFont="1" applyBorder="1" applyAlignment="1">
      <alignment horizontal="right" vertical="center"/>
    </xf>
    <xf numFmtId="0" fontId="2" fillId="0" borderId="13" xfId="0" applyFont="1" applyBorder="1" applyAlignment="1">
      <alignment horizontal="left" vertical="center" wrapText="1" indent="1"/>
    </xf>
    <xf numFmtId="0" fontId="64" fillId="12" borderId="2" xfId="0" applyFont="1" applyFill="1" applyBorder="1" applyAlignment="1">
      <alignment horizontal="left" vertical="center"/>
    </xf>
    <xf numFmtId="0" fontId="64" fillId="12" borderId="3" xfId="0" applyFont="1" applyFill="1" applyBorder="1" applyAlignment="1">
      <alignment horizontal="left" vertical="center"/>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0" fillId="0" borderId="0" xfId="0" applyAlignment="1">
      <alignment horizontal="left" vertical="top" wrapText="1"/>
    </xf>
    <xf numFmtId="0" fontId="64" fillId="12" borderId="3" xfId="0" applyFont="1" applyFill="1" applyBorder="1" applyAlignment="1">
      <alignment horizontal="center" vertical="center"/>
    </xf>
    <xf numFmtId="0" fontId="6" fillId="2" borderId="1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81" fillId="12" borderId="2" xfId="0" applyFont="1" applyFill="1" applyBorder="1" applyAlignment="1">
      <alignment horizontal="left" vertical="center" wrapText="1"/>
    </xf>
    <xf numFmtId="0" fontId="81" fillId="12" borderId="3" xfId="0" applyFont="1" applyFill="1" applyBorder="1" applyAlignment="1">
      <alignment horizontal="left"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0" fillId="10" borderId="15" xfId="0" applyFont="1" applyFill="1" applyBorder="1" applyAlignment="1">
      <alignment horizontal="center"/>
    </xf>
    <xf numFmtId="0" fontId="0" fillId="10" borderId="6" xfId="0" applyFont="1" applyFill="1" applyBorder="1" applyAlignment="1">
      <alignment horizontal="center"/>
    </xf>
    <xf numFmtId="0" fontId="0" fillId="10" borderId="14" xfId="0" applyFont="1" applyFill="1" applyBorder="1" applyAlignment="1">
      <alignment horizontal="center"/>
    </xf>
    <xf numFmtId="0" fontId="0" fillId="2" borderId="1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3" xfId="0" applyFont="1" applyFill="1" applyBorder="1" applyAlignment="1">
      <alignment horizontal="center"/>
    </xf>
    <xf numFmtId="0" fontId="9" fillId="2" borderId="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31" fillId="2" borderId="15" xfId="0" applyFont="1" applyFill="1" applyBorder="1" applyAlignment="1">
      <alignment horizontal="center" vertical="center" wrapText="1"/>
    </xf>
    <xf numFmtId="0" fontId="31" fillId="2" borderId="14" xfId="0" applyFont="1" applyFill="1" applyBorder="1" applyAlignment="1">
      <alignment horizontal="center" vertical="center" wrapText="1"/>
    </xf>
    <xf numFmtId="0" fontId="0" fillId="0" borderId="0" xfId="0" applyFont="1" applyAlignment="1">
      <alignment vertical="center" wrapText="1"/>
    </xf>
    <xf numFmtId="0" fontId="0" fillId="2" borderId="4"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7" xfId="0" applyFont="1" applyFill="1" applyBorder="1" applyAlignment="1">
      <alignment horizontal="left" vertical="center" wrapText="1" indent="8"/>
    </xf>
    <xf numFmtId="0" fontId="0" fillId="2" borderId="8" xfId="0" applyFont="1" applyFill="1" applyBorder="1" applyAlignment="1">
      <alignment horizontal="left" vertical="center" wrapText="1" indent="8"/>
    </xf>
    <xf numFmtId="0" fontId="0" fillId="2" borderId="9" xfId="0" applyFont="1" applyFill="1" applyBorder="1" applyAlignment="1">
      <alignment horizontal="left" vertical="center" wrapText="1" indent="8"/>
    </xf>
    <xf numFmtId="0" fontId="0" fillId="2" borderId="7" xfId="0" applyFont="1" applyFill="1" applyBorder="1" applyAlignment="1">
      <alignment horizontal="left" vertical="center" wrapText="1" indent="10"/>
    </xf>
    <xf numFmtId="0" fontId="0" fillId="2" borderId="8" xfId="0" applyFont="1" applyFill="1" applyBorder="1" applyAlignment="1">
      <alignment horizontal="left" vertical="center" wrapText="1" indent="10"/>
    </xf>
    <xf numFmtId="0" fontId="0" fillId="2" borderId="9" xfId="0" applyFont="1" applyFill="1" applyBorder="1" applyAlignment="1">
      <alignment horizontal="left" vertical="center" wrapText="1" indent="10"/>
    </xf>
    <xf numFmtId="0" fontId="0" fillId="2" borderId="7"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4" xfId="0" applyFont="1" applyFill="1" applyBorder="1" applyAlignment="1">
      <alignment vertical="center" wrapText="1"/>
    </xf>
    <xf numFmtId="0" fontId="0" fillId="2" borderId="10" xfId="0" applyFont="1" applyFill="1" applyBorder="1" applyAlignment="1">
      <alignment vertical="center" wrapText="1"/>
    </xf>
    <xf numFmtId="0" fontId="0" fillId="2" borderId="6" xfId="0" applyFont="1" applyFill="1" applyBorder="1" applyAlignment="1">
      <alignment vertical="center" wrapText="1"/>
    </xf>
    <xf numFmtId="0" fontId="0" fillId="2" borderId="14" xfId="0" applyFont="1" applyFill="1" applyBorder="1" applyAlignment="1">
      <alignment vertical="center" wrapText="1"/>
    </xf>
    <xf numFmtId="0" fontId="6" fillId="2" borderId="13" xfId="0" applyFont="1" applyFill="1" applyBorder="1" applyAlignment="1">
      <alignment horizontal="center" vertical="center" wrapText="1"/>
    </xf>
    <xf numFmtId="0" fontId="6" fillId="2" borderId="4" xfId="0" applyFont="1" applyFill="1" applyBorder="1" applyAlignment="1">
      <alignment vertical="center" wrapText="1"/>
    </xf>
    <xf numFmtId="0" fontId="6" fillId="2" borderId="10" xfId="0" applyFont="1" applyFill="1" applyBorder="1" applyAlignment="1">
      <alignment vertical="center" wrapText="1"/>
    </xf>
    <xf numFmtId="0" fontId="6" fillId="2" borderId="6" xfId="0" applyFont="1" applyFill="1" applyBorder="1" applyAlignment="1">
      <alignment vertical="center" wrapText="1"/>
    </xf>
    <xf numFmtId="0" fontId="6" fillId="2" borderId="14" xfId="0" applyFont="1" applyFill="1" applyBorder="1" applyAlignment="1">
      <alignment vertical="center" wrapText="1"/>
    </xf>
    <xf numFmtId="0" fontId="0" fillId="2" borderId="1"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1" xfId="0" applyFont="1" applyFill="1" applyBorder="1" applyAlignment="1">
      <alignment horizontal="center" vertical="center" wrapText="1"/>
    </xf>
    <xf numFmtId="9" fontId="17" fillId="2" borderId="13" xfId="0" applyNumberFormat="1" applyFont="1" applyFill="1" applyBorder="1" applyAlignment="1">
      <alignment horizontal="center" vertical="center" wrapText="1"/>
    </xf>
    <xf numFmtId="0" fontId="17" fillId="0" borderId="0" xfId="0" applyFont="1" applyAlignment="1">
      <alignment horizontal="right" vertical="center"/>
    </xf>
    <xf numFmtId="0" fontId="17" fillId="0" borderId="5" xfId="0" applyFont="1" applyBorder="1" applyAlignment="1">
      <alignment horizontal="right" vertical="center"/>
    </xf>
    <xf numFmtId="0" fontId="54" fillId="5" borderId="13" xfId="12">
      <alignment horizontal="center" vertical="center"/>
    </xf>
    <xf numFmtId="0" fontId="0" fillId="2" borderId="15" xfId="0" applyFont="1" applyFill="1" applyBorder="1" applyAlignment="1">
      <alignment horizontal="center" vertical="center"/>
    </xf>
    <xf numFmtId="0" fontId="0" fillId="2" borderId="14" xfId="0" applyFont="1" applyFill="1" applyBorder="1" applyAlignment="1">
      <alignment horizontal="center" vertical="center"/>
    </xf>
    <xf numFmtId="0" fontId="2" fillId="2" borderId="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32" fillId="2" borderId="7"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32" fillId="2" borderId="15" xfId="0" applyFont="1" applyFill="1" applyBorder="1" applyAlignment="1">
      <alignment horizontal="center" vertical="center" wrapText="1"/>
    </xf>
    <xf numFmtId="0" fontId="32" fillId="2" borderId="14"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0" fillId="0" borderId="0" xfId="0" applyFont="1" applyFill="1" applyBorder="1" applyAlignment="1">
      <alignment horizontal="right" vertical="center" wrapText="1"/>
    </xf>
    <xf numFmtId="0" fontId="17" fillId="2" borderId="15"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13" xfId="0" applyFont="1" applyFill="1" applyBorder="1" applyAlignment="1">
      <alignment horizontal="center"/>
    </xf>
    <xf numFmtId="0" fontId="17" fillId="2" borderId="2" xfId="0" applyFont="1" applyFill="1" applyBorder="1" applyAlignment="1">
      <alignment horizontal="center"/>
    </xf>
    <xf numFmtId="0" fontId="17" fillId="2" borderId="3" xfId="0" applyFont="1" applyFill="1" applyBorder="1" applyAlignment="1">
      <alignment horizontal="center"/>
    </xf>
    <xf numFmtId="0" fontId="17" fillId="2" borderId="1" xfId="0" applyFont="1" applyFill="1" applyBorder="1" applyAlignment="1">
      <alignment horizontal="center"/>
    </xf>
    <xf numFmtId="0" fontId="17" fillId="2" borderId="15" xfId="0" applyFont="1" applyFill="1" applyBorder="1" applyAlignment="1">
      <alignment horizontal="left" indent="2"/>
    </xf>
    <xf numFmtId="0" fontId="17" fillId="2" borderId="13" xfId="0" applyFont="1" applyFill="1" applyBorder="1" applyAlignment="1">
      <alignment horizontal="left" indent="2"/>
    </xf>
    <xf numFmtId="0" fontId="17" fillId="2" borderId="6" xfId="0" applyFont="1" applyFill="1" applyBorder="1" applyAlignment="1">
      <alignment horizontal="center" vertical="center"/>
    </xf>
    <xf numFmtId="0" fontId="17" fillId="2" borderId="7" xfId="0" applyFont="1" applyFill="1" applyBorder="1" applyAlignment="1">
      <alignment horizontal="left" indent="2"/>
    </xf>
    <xf numFmtId="0" fontId="17" fillId="2" borderId="1" xfId="0" applyFont="1" applyFill="1" applyBorder="1" applyAlignment="1">
      <alignment horizontal="left" indent="2"/>
    </xf>
    <xf numFmtId="0" fontId="17" fillId="2" borderId="13" xfId="0" applyFont="1" applyFill="1" applyBorder="1" applyAlignment="1">
      <alignment horizontal="center" wrapText="1"/>
    </xf>
    <xf numFmtId="0" fontId="17" fillId="2" borderId="15" xfId="0" applyFont="1" applyFill="1" applyBorder="1" applyAlignment="1">
      <alignment horizontal="center"/>
    </xf>
    <xf numFmtId="0" fontId="17" fillId="2" borderId="7"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62" fillId="0" borderId="0" xfId="14" applyFont="1" applyFill="1" applyBorder="1" applyAlignment="1">
      <alignment horizontal="center" vertical="top" wrapText="1"/>
    </xf>
    <xf numFmtId="49" fontId="66" fillId="13" borderId="13" xfId="14" applyNumberFormat="1" applyFont="1" applyFill="1" applyBorder="1" applyAlignment="1">
      <alignment horizontal="center" vertical="center" wrapText="1"/>
    </xf>
    <xf numFmtId="0" fontId="67" fillId="13" borderId="13" xfId="15" applyFont="1" applyFill="1" applyBorder="1" applyAlignment="1">
      <alignment horizontal="center" vertical="center" wrapText="1"/>
    </xf>
    <xf numFmtId="0" fontId="67" fillId="13" borderId="15" xfId="15" applyFont="1" applyFill="1" applyBorder="1" applyAlignment="1">
      <alignment horizontal="center" vertical="center" wrapText="1"/>
    </xf>
    <xf numFmtId="49" fontId="66" fillId="13" borderId="15" xfId="14" applyNumberFormat="1" applyFont="1" applyFill="1" applyBorder="1" applyAlignment="1">
      <alignment horizontal="center" vertical="center" wrapText="1"/>
    </xf>
    <xf numFmtId="0" fontId="73" fillId="16" borderId="13" xfId="15" applyFont="1" applyFill="1" applyBorder="1" applyAlignment="1">
      <alignment horizontal="left" vertical="center" wrapText="1" indent="1"/>
    </xf>
    <xf numFmtId="0" fontId="67" fillId="13" borderId="13" xfId="0" applyFont="1" applyFill="1" applyBorder="1" applyAlignment="1">
      <alignment horizontal="center" vertical="center" wrapText="1"/>
    </xf>
    <xf numFmtId="0" fontId="67" fillId="13" borderId="15" xfId="0" applyFont="1" applyFill="1" applyBorder="1" applyAlignment="1">
      <alignment horizontal="center" vertical="center" wrapText="1"/>
    </xf>
    <xf numFmtId="0" fontId="67" fillId="13" borderId="13" xfId="15" applyFont="1" applyFill="1" applyBorder="1" applyAlignment="1">
      <alignment horizontal="left" vertical="center" wrapText="1"/>
    </xf>
    <xf numFmtId="0" fontId="48" fillId="16" borderId="13" xfId="15" applyFont="1" applyFill="1" applyBorder="1" applyAlignment="1">
      <alignment horizontal="left" vertical="center" wrapText="1"/>
    </xf>
    <xf numFmtId="0" fontId="41" fillId="0" borderId="0" xfId="0" applyFont="1" applyAlignment="1">
      <alignment horizontal="justify" vertical="center" wrapText="1"/>
    </xf>
    <xf numFmtId="0" fontId="68" fillId="0" borderId="0" xfId="0" applyFont="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xf>
    <xf numFmtId="0" fontId="0" fillId="0" borderId="1" xfId="0" applyBorder="1" applyAlignment="1">
      <alignment horizontal="left" vertical="center"/>
    </xf>
    <xf numFmtId="0" fontId="69" fillId="0" borderId="0" xfId="0" applyFont="1" applyAlignment="1">
      <alignment horizontal="left" vertical="center" wrapText="1"/>
    </xf>
    <xf numFmtId="0" fontId="70" fillId="0" borderId="0" xfId="0" applyFont="1" applyAlignment="1">
      <alignment horizontal="left" vertical="center" wrapText="1"/>
    </xf>
    <xf numFmtId="0" fontId="64" fillId="12" borderId="4" xfId="0" applyFont="1" applyFill="1" applyBorder="1" applyAlignment="1">
      <alignment horizontal="center" vertical="center"/>
    </xf>
    <xf numFmtId="0" fontId="64" fillId="12" borderId="0" xfId="0" applyFont="1" applyFill="1" applyAlignment="1">
      <alignment horizontal="center" vertical="center"/>
    </xf>
    <xf numFmtId="0" fontId="48" fillId="0" borderId="0" xfId="16" applyFont="1" applyAlignment="1">
      <alignment horizontal="center"/>
    </xf>
    <xf numFmtId="0" fontId="66" fillId="13" borderId="13" xfId="14" applyFont="1" applyFill="1" applyBorder="1" applyAlignment="1">
      <alignment horizontal="center" vertical="center" wrapText="1"/>
    </xf>
    <xf numFmtId="0" fontId="67" fillId="13" borderId="13" xfId="17" applyFont="1" applyFill="1" applyBorder="1" applyAlignment="1">
      <alignment horizontal="center" vertical="center"/>
    </xf>
    <xf numFmtId="0" fontId="67" fillId="13" borderId="13" xfId="17" applyFont="1" applyFill="1" applyBorder="1" applyAlignment="1">
      <alignment horizontal="center" vertical="center" wrapText="1"/>
    </xf>
    <xf numFmtId="0" fontId="72" fillId="13" borderId="13" xfId="17" applyFont="1" applyFill="1" applyBorder="1" applyAlignment="1">
      <alignment horizontal="center" vertical="center"/>
    </xf>
    <xf numFmtId="0" fontId="75" fillId="0" borderId="0" xfId="0" applyFont="1" applyAlignment="1">
      <alignment horizontal="justify" vertical="center" wrapText="1"/>
    </xf>
    <xf numFmtId="0" fontId="0" fillId="0" borderId="2" xfId="0" applyBorder="1" applyAlignment="1">
      <alignment vertical="center"/>
    </xf>
    <xf numFmtId="0" fontId="0" fillId="0" borderId="3" xfId="0" applyBorder="1" applyAlignment="1">
      <alignment vertical="center"/>
    </xf>
    <xf numFmtId="0" fontId="0" fillId="0" borderId="1" xfId="0" applyBorder="1" applyAlignment="1">
      <alignment vertical="center"/>
    </xf>
    <xf numFmtId="0" fontId="68" fillId="0" borderId="0" xfId="0" applyFont="1" applyAlignment="1">
      <alignment horizontal="justify" vertical="center" wrapText="1"/>
    </xf>
    <xf numFmtId="0" fontId="69" fillId="0" borderId="0" xfId="0" applyFont="1" applyAlignment="1">
      <alignment horizontal="justify" vertical="center" wrapText="1"/>
    </xf>
    <xf numFmtId="0" fontId="17" fillId="13" borderId="13" xfId="16" applyFont="1" applyFill="1" applyBorder="1" applyAlignment="1">
      <alignment horizontal="center" vertical="center" wrapText="1"/>
    </xf>
    <xf numFmtId="0" fontId="78" fillId="0" borderId="2" xfId="16" applyFont="1" applyBorder="1" applyAlignment="1">
      <alignment vertical="center" wrapText="1"/>
    </xf>
    <xf numFmtId="0" fontId="78" fillId="0" borderId="3" xfId="16" applyFont="1" applyBorder="1" applyAlignment="1">
      <alignment vertical="center"/>
    </xf>
    <xf numFmtId="0" fontId="78" fillId="0" borderId="1" xfId="16" applyFont="1" applyBorder="1" applyAlignment="1">
      <alignment vertical="center"/>
    </xf>
    <xf numFmtId="0" fontId="79" fillId="0" borderId="0" xfId="0" applyFont="1" applyAlignment="1">
      <alignment horizontal="justify" vertical="center" wrapText="1"/>
    </xf>
  </cellXfs>
  <cellStyles count="18">
    <cellStyle name="=C:\WINNT35\SYSTEM32\COMMAND.COM" xfId="3" xr:uid="{00000000-0005-0000-0000-000000000000}"/>
    <cellStyle name="AGU_TITLE" xfId="12" xr:uid="{00000000-0005-0000-0000-000001000000}"/>
    <cellStyle name="Comma" xfId="13" builtinId="3"/>
    <cellStyle name="Heading 1 2" xfId="2" xr:uid="{00000000-0005-0000-0000-000002000000}"/>
    <cellStyle name="Heading 2 2" xfId="4" xr:uid="{00000000-0005-0000-0000-000003000000}"/>
    <cellStyle name="HeadingTable" xfId="7" xr:uid="{00000000-0005-0000-0000-000004000000}"/>
    <cellStyle name="Normal" xfId="0" builtinId="0"/>
    <cellStyle name="Normal 2" xfId="11" xr:uid="{00000000-0005-0000-0000-000007000000}"/>
    <cellStyle name="Normal 2 2" xfId="5" xr:uid="{00000000-0005-0000-0000-000008000000}"/>
    <cellStyle name="Normal 2 2 2" xfId="16" xr:uid="{544C9D5F-ED6B-4C91-ABE6-CA2DCE6BCEFC}"/>
    <cellStyle name="Normal 2 5 2 2" xfId="15" xr:uid="{5ED7BBDF-F273-43C2-A8E2-90613596541B}"/>
    <cellStyle name="Normal 2_~0149226 2" xfId="17" xr:uid="{EE63AD41-0ABF-435B-8B89-9677E0E598D6}"/>
    <cellStyle name="Normal 4" xfId="8" xr:uid="{00000000-0005-0000-0000-000009000000}"/>
    <cellStyle name="Normal 9" xfId="14" xr:uid="{D9376A57-C561-4144-9470-6F8021A66591}"/>
    <cellStyle name="Normal_20 OPR" xfId="10" xr:uid="{00000000-0005-0000-0000-00000A000000}"/>
    <cellStyle name="optionalExposure" xfId="6" xr:uid="{00000000-0005-0000-0000-00000B000000}"/>
    <cellStyle name="Percent" xfId="1" builtinId="5"/>
    <cellStyle name="Standard 3" xfId="9" xr:uid="{00000000-0005-0000-0000-00000D000000}"/>
  </cellStyles>
  <dxfs count="1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2F2F2"/>
        </patternFill>
      </fill>
      <border>
        <right style="dotted">
          <color auto="1"/>
        </right>
      </border>
    </dxf>
    <dxf>
      <border>
        <left style="thin">
          <color auto="1"/>
        </left>
        <right style="thin">
          <color auto="1"/>
        </right>
        <top style="thin">
          <color auto="1"/>
        </top>
        <bottom style="thin">
          <color auto="1"/>
        </bottom>
        <vertical/>
        <horizontal style="hair">
          <color auto="1"/>
        </horizontal>
      </border>
    </dxf>
  </dxfs>
  <tableStyles count="1" defaultTableStyle="TableStyleMedium2" defaultPivotStyle="PivotStyleLight16">
    <tableStyle name="agu" pivot="0" count="2" xr9:uid="{00000000-0011-0000-FFFF-FFFF00000000}">
      <tableStyleElement type="wholeTable" dxfId="9"/>
      <tableStyleElement type="secondColumnStripe" dxfId="8"/>
    </tableStyle>
  </tableStyles>
  <colors>
    <mruColors>
      <color rgb="FF006600"/>
      <color rgb="FFF2F2F2"/>
      <color rgb="FF00FFFF"/>
      <color rgb="FF808080"/>
      <color rgb="FFD0CFCE"/>
      <color rgb="FF1A0C45"/>
      <color rgb="FFF3F9FF"/>
      <color rgb="FFFFFFCC"/>
      <color rgb="FFBFBFB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55"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ustomXml" Target="../ink/ink1.xml"/></Relationships>
</file>

<file path=xl/drawings/_rels/drawing3.xml.rels><?xml version="1.0" encoding="UTF-8" standalone="yes"?>
<Relationships xmlns="http://schemas.openxmlformats.org/package/2006/relationships"><Relationship Id="rId1" Type="http://schemas.openxmlformats.org/officeDocument/2006/relationships/hyperlink" Target="#INDEX!C6"/></Relationships>
</file>

<file path=xl/drawings/_rels/drawing4.xml.rels><?xml version="1.0" encoding="UTF-8" standalone="yes"?>
<Relationships xmlns="http://schemas.openxmlformats.org/package/2006/relationships"><Relationship Id="rId1" Type="http://schemas.openxmlformats.org/officeDocument/2006/relationships/hyperlink" Target="#INDEX!C6"/></Relationships>
</file>

<file path=xl/drawings/_rels/drawing5.xml.rels><?xml version="1.0" encoding="UTF-8" standalone="yes"?>
<Relationships xmlns="http://schemas.openxmlformats.org/package/2006/relationships"><Relationship Id="rId1" Type="http://schemas.openxmlformats.org/officeDocument/2006/relationships/hyperlink" Target="#INDEX!C6"/></Relationships>
</file>

<file path=xl/drawings/_rels/drawing6.xml.rels><?xml version="1.0" encoding="UTF-8" standalone="yes"?>
<Relationships xmlns="http://schemas.openxmlformats.org/package/2006/relationships"><Relationship Id="rId1" Type="http://schemas.openxmlformats.org/officeDocument/2006/relationships/hyperlink" Target="#INDEX!C6"/></Relationships>
</file>

<file path=xl/drawings/drawing1.xml><?xml version="1.0" encoding="utf-8"?>
<xdr:wsDr xmlns:xdr="http://schemas.openxmlformats.org/drawingml/2006/spreadsheetDrawing" xmlns:a="http://schemas.openxmlformats.org/drawingml/2006/main">
  <xdr:twoCellAnchor editAs="oneCell">
    <xdr:from>
      <xdr:col>1</xdr:col>
      <xdr:colOff>545062</xdr:colOff>
      <xdr:row>1</xdr:row>
      <xdr:rowOff>82815</xdr:rowOff>
    </xdr:from>
    <xdr:to>
      <xdr:col>1</xdr:col>
      <xdr:colOff>549232</xdr:colOff>
      <xdr:row>1</xdr:row>
      <xdr:rowOff>96510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2">
              <a:extLst>
                <a:ext uri="{FF2B5EF4-FFF2-40B4-BE49-F238E27FC236}">
                  <a16:creationId xmlns:a16="http://schemas.microsoft.com/office/drawing/2014/main" id="{00000000-0008-0000-0300-000003000000}"/>
                </a:ext>
              </a:extLst>
            </xdr14:cNvPr>
            <xdr14:cNvContentPartPr/>
          </xdr14:nvContentPartPr>
          <xdr14:nvPr macro=""/>
          <xdr14:xfrm>
            <a:off x="730800" y="206640"/>
            <a:ext cx="360" cy="360"/>
          </xdr14:xfrm>
        </xdr:contentPart>
      </mc:Choice>
      <mc:Fallback xmlns="">
        <xdr:pic>
          <xdr:nvPicPr>
            <xdr:cNvPr id="3" name="Ink 2">
              <a:extLst>
                <a:ext uri="{FF2B5EF4-FFF2-40B4-BE49-F238E27FC236}">
                  <a16:creationId xmlns:a16="http://schemas.microsoft.com/office/drawing/2014/main" id="{2104616A-142B-4A84-AD8B-0DA1E9EF0F89}"/>
                </a:ext>
              </a:extLst>
            </xdr:cNvPr>
            <xdr:cNvPicPr/>
          </xdr:nvPicPr>
          <xdr:blipFill>
            <a:blip xmlns:r="http://schemas.openxmlformats.org/officeDocument/2006/relationships" r:embed="rId2"/>
            <a:stretch>
              <a:fillRect/>
            </a:stretch>
          </xdr:blipFill>
          <xdr:spPr>
            <a:xfrm>
              <a:off x="721800" y="198000"/>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1866900</xdr:colOff>
      <xdr:row>10</xdr:row>
      <xdr:rowOff>152400</xdr:rowOff>
    </xdr:from>
    <xdr:to>
      <xdr:col>12</xdr:col>
      <xdr:colOff>1188244</xdr:colOff>
      <xdr:row>21</xdr:row>
      <xdr:rowOff>57150</xdr:rowOff>
    </xdr:to>
    <xdr:sp macro="" textlink="">
      <xdr:nvSpPr>
        <xdr:cNvPr id="2" name="AutoShape 1">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3914775" y="3309938"/>
          <a:ext cx="9189245" cy="18954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733425</xdr:colOff>
      <xdr:row>1</xdr:row>
      <xdr:rowOff>214313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1A00-000002000000}"/>
            </a:ext>
          </a:extLst>
        </xdr:cNvPr>
        <xdr:cNvSpPr/>
      </xdr:nvSpPr>
      <xdr:spPr>
        <a:xfrm>
          <a:off x="185738" y="128588"/>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733425</xdr:colOff>
      <xdr:row>1</xdr:row>
      <xdr:rowOff>214313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2000-000002000000}"/>
            </a:ext>
          </a:extLst>
        </xdr:cNvPr>
        <xdr:cNvSpPr/>
      </xdr:nvSpPr>
      <xdr:spPr>
        <a:xfrm>
          <a:off x="185738" y="128588"/>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2</xdr:col>
      <xdr:colOff>414338</xdr:colOff>
      <xdr:row>1</xdr:row>
      <xdr:rowOff>214313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2400-000002000000}"/>
            </a:ext>
          </a:extLst>
        </xdr:cNvPr>
        <xdr:cNvSpPr/>
      </xdr:nvSpPr>
      <xdr:spPr>
        <a:xfrm>
          <a:off x="185738" y="123825"/>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2</xdr:col>
      <xdr:colOff>414338</xdr:colOff>
      <xdr:row>1</xdr:row>
      <xdr:rowOff>214313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2500-000002000000}"/>
            </a:ext>
          </a:extLst>
        </xdr:cNvPr>
        <xdr:cNvSpPr/>
      </xdr:nvSpPr>
      <xdr:spPr>
        <a:xfrm>
          <a:off x="185738" y="128588"/>
          <a:ext cx="728663"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xa365.sharepoint.com/NP3_Tool/Results/202112%20-%20Crelan%20consolidated/Crelan%20Group's%202021%20Disclosure%20Report%20Anne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OV1"/>
      <sheetName val="KM1"/>
      <sheetName val="OVC"/>
      <sheetName val="OVA"/>
      <sheetName val="OVB"/>
      <sheetName val="LI1"/>
      <sheetName val="LI2"/>
      <sheetName val="LI3"/>
      <sheetName val="LIA"/>
      <sheetName val="LIB"/>
      <sheetName val="CC1"/>
      <sheetName val="CC2"/>
      <sheetName val="CCA"/>
      <sheetName val="CCyB1"/>
      <sheetName val="CCyB2"/>
      <sheetName val="LRSum"/>
      <sheetName val="LRCom"/>
      <sheetName val="LRSpl"/>
      <sheetName val="LRA"/>
      <sheetName val="LIQA"/>
      <sheetName val="LIQ1"/>
      <sheetName val="LIQB"/>
      <sheetName val="LIQ2"/>
      <sheetName val="CRA"/>
      <sheetName val="CRB"/>
      <sheetName val="CR1"/>
      <sheetName val="CR1A"/>
      <sheetName val="CQ1"/>
      <sheetName val="CQ3"/>
      <sheetName val="CQ4TOT"/>
      <sheetName val="CQ4ONperC"/>
      <sheetName val="CQ4OFFperC"/>
      <sheetName val="CQ5"/>
      <sheetName val="CRC"/>
      <sheetName val="CR3"/>
      <sheetName val="CRD"/>
      <sheetName val="CR4"/>
      <sheetName val="CR5"/>
      <sheetName val="CRE"/>
      <sheetName val="CR6Tot"/>
      <sheetName val="CR6AIRBInvisible"/>
      <sheetName val="CR6FIRBInvisible"/>
      <sheetName val="CR6A"/>
      <sheetName val="CR7"/>
      <sheetName val="CR7AAIRB"/>
      <sheetName val="CR8"/>
      <sheetName val="CR9AIRBInvisible"/>
      <sheetName val="CR9FIRBInvisible"/>
      <sheetName val="CCRA"/>
      <sheetName val="CCR1"/>
      <sheetName val="CCR2"/>
      <sheetName val="CCR3"/>
      <sheetName val="CCR4AIRBInvisible"/>
      <sheetName val="CCR4FIRBInvisible"/>
      <sheetName val="CCR5"/>
      <sheetName val="CCR8"/>
      <sheetName val="SECA"/>
      <sheetName val="SEC1"/>
      <sheetName val="SEC3"/>
      <sheetName val="SEC5"/>
      <sheetName val="MRA"/>
      <sheetName val="MR1"/>
      <sheetName val="ORA"/>
      <sheetName val="OR1"/>
      <sheetName val="REMA"/>
      <sheetName val="REM1"/>
      <sheetName val="REM2"/>
      <sheetName val="REM3"/>
      <sheetName val="REM4"/>
      <sheetName val="REM5"/>
      <sheetName val="AE1"/>
      <sheetName val="AE2"/>
      <sheetName val="AE3"/>
      <sheetName val="AE4"/>
      <sheetName val="CR6AIRB--1"/>
      <sheetName val="CR6AIRB--2"/>
      <sheetName val="CR6AIRB--3"/>
      <sheetName val="CR6AIRB--4"/>
      <sheetName val="CR6AIRB--5"/>
      <sheetName val="CR9AIRB--1"/>
      <sheetName val="CR9AIRB--2"/>
      <sheetName val="CR9AIRB--3"/>
      <sheetName val="CR9AIRB--4"/>
      <sheetName val="CR9AIRB--5"/>
      <sheetName val="IRRBB1"/>
      <sheetName val="IRRBBA"/>
      <sheetName val="Covid1"/>
      <sheetName val="Covid2"/>
      <sheetName val="Covid3"/>
    </sheetNames>
    <sheetDataSet>
      <sheetData sheetId="0">
        <row r="3">
          <cell r="A3" t="str">
            <v>Afghanistan</v>
          </cell>
        </row>
        <row r="4">
          <cell r="A4" t="str">
            <v>Albania</v>
          </cell>
        </row>
        <row r="5">
          <cell r="A5" t="str">
            <v>Algeria</v>
          </cell>
        </row>
        <row r="6">
          <cell r="A6" t="str">
            <v>American Samoa</v>
          </cell>
        </row>
        <row r="7">
          <cell r="A7" t="str">
            <v>Andorra</v>
          </cell>
        </row>
        <row r="8">
          <cell r="A8" t="str">
            <v>Angola</v>
          </cell>
        </row>
        <row r="9">
          <cell r="A9" t="str">
            <v>Anguilla</v>
          </cell>
        </row>
        <row r="10">
          <cell r="A10" t="str">
            <v>Antarctica</v>
          </cell>
        </row>
        <row r="11">
          <cell r="A11" t="str">
            <v>Antigua and Barbuda</v>
          </cell>
        </row>
        <row r="12">
          <cell r="A12" t="str">
            <v>Argentina</v>
          </cell>
        </row>
        <row r="13">
          <cell r="A13" t="str">
            <v>Armenia</v>
          </cell>
        </row>
        <row r="14">
          <cell r="A14" t="str">
            <v>Aruba</v>
          </cell>
        </row>
        <row r="15">
          <cell r="A15" t="str">
            <v>Australia</v>
          </cell>
        </row>
        <row r="16">
          <cell r="A16" t="str">
            <v>Austria</v>
          </cell>
        </row>
        <row r="17">
          <cell r="A17" t="str">
            <v>Azerbaijan</v>
          </cell>
        </row>
        <row r="18">
          <cell r="A18" t="str">
            <v>Bahamas (the)</v>
          </cell>
        </row>
        <row r="19">
          <cell r="A19" t="str">
            <v>Bahrain</v>
          </cell>
        </row>
        <row r="20">
          <cell r="A20" t="str">
            <v>Bangladesh</v>
          </cell>
        </row>
        <row r="21">
          <cell r="A21" t="str">
            <v>Barbados</v>
          </cell>
        </row>
        <row r="22">
          <cell r="A22" t="str">
            <v>Belarus</v>
          </cell>
        </row>
        <row r="23">
          <cell r="A23" t="str">
            <v>Belgium</v>
          </cell>
        </row>
        <row r="24">
          <cell r="A24" t="str">
            <v>Belize</v>
          </cell>
        </row>
        <row r="25">
          <cell r="A25" t="str">
            <v>Benin</v>
          </cell>
        </row>
        <row r="26">
          <cell r="A26" t="str">
            <v>Bermuda</v>
          </cell>
        </row>
        <row r="27">
          <cell r="A27" t="str">
            <v>Bhutan</v>
          </cell>
        </row>
        <row r="28">
          <cell r="A28" t="str">
            <v>Bolivia (Plurinational State of)</v>
          </cell>
        </row>
        <row r="29">
          <cell r="A29" t="str">
            <v>Bonaire, Sint Eustatius and Saba</v>
          </cell>
        </row>
        <row r="30">
          <cell r="A30" t="str">
            <v>Bosnia and Herzegovina</v>
          </cell>
        </row>
        <row r="31">
          <cell r="A31" t="str">
            <v>Botswana</v>
          </cell>
        </row>
        <row r="32">
          <cell r="A32" t="str">
            <v>Bouvet Island</v>
          </cell>
        </row>
        <row r="33">
          <cell r="A33" t="str">
            <v>Brazil</v>
          </cell>
        </row>
        <row r="34">
          <cell r="A34" t="str">
            <v>British Indian Ocean Territory (the)</v>
          </cell>
        </row>
        <row r="35">
          <cell r="A35" t="str">
            <v>Brunei Darussalam</v>
          </cell>
        </row>
        <row r="36">
          <cell r="A36" t="str">
            <v>Bulgaria</v>
          </cell>
        </row>
        <row r="37">
          <cell r="A37" t="str">
            <v>Burkina Faso</v>
          </cell>
        </row>
        <row r="38">
          <cell r="A38" t="str">
            <v>Burundi</v>
          </cell>
        </row>
        <row r="39">
          <cell r="A39" t="str">
            <v>Cabo Verde</v>
          </cell>
        </row>
        <row r="40">
          <cell r="A40" t="str">
            <v>Cambodia</v>
          </cell>
        </row>
        <row r="41">
          <cell r="A41" t="str">
            <v>Cameroon</v>
          </cell>
        </row>
        <row r="42">
          <cell r="A42" t="str">
            <v>Canada</v>
          </cell>
        </row>
        <row r="43">
          <cell r="A43" t="str">
            <v>Cayman Islands (the)</v>
          </cell>
        </row>
        <row r="44">
          <cell r="A44" t="str">
            <v>Central African Republic (the)</v>
          </cell>
        </row>
        <row r="45">
          <cell r="A45" t="str">
            <v>Chad</v>
          </cell>
        </row>
        <row r="46">
          <cell r="A46" t="str">
            <v>Chile</v>
          </cell>
        </row>
        <row r="47">
          <cell r="A47" t="str">
            <v>China</v>
          </cell>
        </row>
        <row r="48">
          <cell r="A48" t="str">
            <v>Christmas Island</v>
          </cell>
        </row>
        <row r="49">
          <cell r="A49" t="str">
            <v>Cocos (Keeling) Islands (the)</v>
          </cell>
        </row>
        <row r="50">
          <cell r="A50" t="str">
            <v>Colombia</v>
          </cell>
        </row>
        <row r="51">
          <cell r="A51" t="str">
            <v>Comoros (the)</v>
          </cell>
        </row>
        <row r="52">
          <cell r="A52" t="str">
            <v>Congo (the Democratic Republic of the)</v>
          </cell>
        </row>
        <row r="53">
          <cell r="A53" t="str">
            <v>Congo (the)</v>
          </cell>
        </row>
        <row r="54">
          <cell r="A54" t="str">
            <v>Cook Islands (the)</v>
          </cell>
        </row>
        <row r="55">
          <cell r="A55" t="str">
            <v>Costa Rica</v>
          </cell>
        </row>
        <row r="56">
          <cell r="A56" t="str">
            <v>Croatia</v>
          </cell>
        </row>
        <row r="57">
          <cell r="A57" t="str">
            <v>Cuba</v>
          </cell>
        </row>
        <row r="58">
          <cell r="A58" t="str">
            <v>Curaçao</v>
          </cell>
        </row>
        <row r="59">
          <cell r="A59" t="str">
            <v>Cyprus</v>
          </cell>
        </row>
        <row r="60">
          <cell r="A60" t="str">
            <v>Czechia</v>
          </cell>
        </row>
        <row r="61">
          <cell r="A61" t="str">
            <v>Côte d'Ivoire</v>
          </cell>
        </row>
        <row r="62">
          <cell r="A62" t="str">
            <v>Denmark</v>
          </cell>
        </row>
        <row r="63">
          <cell r="A63" t="str">
            <v>Djibouti</v>
          </cell>
        </row>
        <row r="64">
          <cell r="A64" t="str">
            <v>Dominica</v>
          </cell>
        </row>
        <row r="65">
          <cell r="A65" t="str">
            <v>Dominican Republic (the)</v>
          </cell>
        </row>
        <row r="66">
          <cell r="A66" t="str">
            <v>Ecuador</v>
          </cell>
        </row>
        <row r="67">
          <cell r="A67" t="str">
            <v>Egypt</v>
          </cell>
        </row>
        <row r="68">
          <cell r="A68" t="str">
            <v>El Salvador</v>
          </cell>
        </row>
        <row r="69">
          <cell r="A69" t="str">
            <v>Equatorial Guinea</v>
          </cell>
        </row>
        <row r="70">
          <cell r="A70" t="str">
            <v>Eritrea</v>
          </cell>
        </row>
        <row r="71">
          <cell r="A71" t="str">
            <v>Estonia</v>
          </cell>
        </row>
        <row r="72">
          <cell r="A72" t="str">
            <v>Eswatini</v>
          </cell>
        </row>
        <row r="73">
          <cell r="A73" t="str">
            <v>Ethiopia</v>
          </cell>
        </row>
        <row r="74">
          <cell r="A74" t="str">
            <v>Falkland Islands (the) [Malvinas]</v>
          </cell>
        </row>
        <row r="75">
          <cell r="A75" t="str">
            <v>Faroe Islands (the)</v>
          </cell>
        </row>
        <row r="76">
          <cell r="A76" t="str">
            <v>Fiji</v>
          </cell>
        </row>
        <row r="77">
          <cell r="A77" t="str">
            <v>Finland</v>
          </cell>
        </row>
        <row r="78">
          <cell r="A78" t="str">
            <v>France</v>
          </cell>
        </row>
        <row r="79">
          <cell r="A79" t="str">
            <v>French Guiana</v>
          </cell>
        </row>
        <row r="80">
          <cell r="A80" t="str">
            <v>French Polynesia</v>
          </cell>
        </row>
        <row r="81">
          <cell r="A81" t="str">
            <v>French Southern Territories (the)</v>
          </cell>
        </row>
        <row r="82">
          <cell r="A82" t="str">
            <v>Gabon</v>
          </cell>
        </row>
        <row r="83">
          <cell r="A83" t="str">
            <v>Gambia (the)</v>
          </cell>
        </row>
        <row r="84">
          <cell r="A84" t="str">
            <v>Georgia</v>
          </cell>
        </row>
        <row r="85">
          <cell r="A85" t="str">
            <v>Germany</v>
          </cell>
        </row>
        <row r="86">
          <cell r="A86" t="str">
            <v>Ghana</v>
          </cell>
        </row>
        <row r="87">
          <cell r="A87" t="str">
            <v>Gibraltar</v>
          </cell>
        </row>
        <row r="88">
          <cell r="A88" t="str">
            <v>Greece</v>
          </cell>
        </row>
        <row r="89">
          <cell r="A89" t="str">
            <v>Greenland</v>
          </cell>
        </row>
        <row r="90">
          <cell r="A90" t="str">
            <v>Grenada</v>
          </cell>
        </row>
        <row r="91">
          <cell r="A91" t="str">
            <v>Guadeloupe</v>
          </cell>
        </row>
        <row r="92">
          <cell r="A92" t="str">
            <v>Guam</v>
          </cell>
        </row>
        <row r="93">
          <cell r="A93" t="str">
            <v>Guatemala</v>
          </cell>
        </row>
        <row r="94">
          <cell r="A94" t="str">
            <v>Guernsey</v>
          </cell>
        </row>
        <row r="95">
          <cell r="A95" t="str">
            <v>Guinea</v>
          </cell>
        </row>
        <row r="96">
          <cell r="A96" t="str">
            <v>Guinea-Bissau</v>
          </cell>
        </row>
        <row r="97">
          <cell r="A97" t="str">
            <v>Guyana</v>
          </cell>
        </row>
        <row r="98">
          <cell r="A98" t="str">
            <v>Haiti</v>
          </cell>
        </row>
        <row r="99">
          <cell r="A99" t="str">
            <v>Heard Island and McDonald Islands</v>
          </cell>
        </row>
        <row r="100">
          <cell r="A100" t="str">
            <v>Holy See (the)</v>
          </cell>
        </row>
        <row r="101">
          <cell r="A101" t="str">
            <v>Honduras</v>
          </cell>
        </row>
        <row r="102">
          <cell r="A102" t="str">
            <v>Hong Kong</v>
          </cell>
        </row>
        <row r="103">
          <cell r="A103" t="str">
            <v>Hungary</v>
          </cell>
        </row>
        <row r="104">
          <cell r="A104" t="str">
            <v>Iceland</v>
          </cell>
        </row>
        <row r="105">
          <cell r="A105" t="str">
            <v>India</v>
          </cell>
        </row>
        <row r="106">
          <cell r="A106" t="str">
            <v>Indonesia</v>
          </cell>
        </row>
        <row r="107">
          <cell r="A107" t="str">
            <v>Iran (Islamic Republic of)</v>
          </cell>
        </row>
        <row r="108">
          <cell r="A108" t="str">
            <v>Iraq</v>
          </cell>
        </row>
        <row r="109">
          <cell r="A109" t="str">
            <v>Ireland</v>
          </cell>
        </row>
        <row r="110">
          <cell r="A110" t="str">
            <v>Isle of Man</v>
          </cell>
        </row>
        <row r="111">
          <cell r="A111" t="str">
            <v>Israel</v>
          </cell>
        </row>
        <row r="112">
          <cell r="A112" t="str">
            <v>Italy</v>
          </cell>
        </row>
        <row r="113">
          <cell r="A113" t="str">
            <v>Jamaica</v>
          </cell>
        </row>
        <row r="114">
          <cell r="A114" t="str">
            <v>Japan</v>
          </cell>
        </row>
        <row r="115">
          <cell r="A115" t="str">
            <v>Jersey</v>
          </cell>
        </row>
        <row r="116">
          <cell r="A116" t="str">
            <v>Jordan</v>
          </cell>
        </row>
        <row r="117">
          <cell r="A117" t="str">
            <v>Kazakhstan</v>
          </cell>
        </row>
        <row r="118">
          <cell r="A118" t="str">
            <v>Kenya</v>
          </cell>
        </row>
        <row r="119">
          <cell r="A119" t="str">
            <v>Kiribati</v>
          </cell>
        </row>
        <row r="120">
          <cell r="A120" t="str">
            <v>Korea (the Democratic People's Republic of)</v>
          </cell>
        </row>
        <row r="121">
          <cell r="A121" t="str">
            <v>Korea (the Republic of)</v>
          </cell>
        </row>
        <row r="122">
          <cell r="A122" t="str">
            <v>Kuwait</v>
          </cell>
        </row>
        <row r="123">
          <cell r="A123" t="str">
            <v>Kyrgyzstan</v>
          </cell>
        </row>
        <row r="124">
          <cell r="A124" t="str">
            <v>Lao People's Democratic Republic (the)</v>
          </cell>
        </row>
        <row r="125">
          <cell r="A125" t="str">
            <v>Latvia</v>
          </cell>
        </row>
        <row r="126">
          <cell r="A126" t="str">
            <v>Lebanon</v>
          </cell>
        </row>
        <row r="127">
          <cell r="A127" t="str">
            <v>Lesotho</v>
          </cell>
        </row>
        <row r="128">
          <cell r="A128" t="str">
            <v>Liberia</v>
          </cell>
        </row>
        <row r="129">
          <cell r="A129" t="str">
            <v>Libya</v>
          </cell>
        </row>
        <row r="130">
          <cell r="A130" t="str">
            <v>Liechtenstein</v>
          </cell>
        </row>
        <row r="131">
          <cell r="A131" t="str">
            <v>Lithuania</v>
          </cell>
        </row>
        <row r="132">
          <cell r="A132" t="str">
            <v>Luxembourg</v>
          </cell>
        </row>
        <row r="133">
          <cell r="A133" t="str">
            <v>Macao</v>
          </cell>
        </row>
        <row r="134">
          <cell r="A134" t="str">
            <v>Madagascar</v>
          </cell>
        </row>
        <row r="135">
          <cell r="A135" t="str">
            <v>Malawi</v>
          </cell>
        </row>
        <row r="136">
          <cell r="A136" t="str">
            <v>Malaysia</v>
          </cell>
        </row>
        <row r="137">
          <cell r="A137" t="str">
            <v>Maldives</v>
          </cell>
        </row>
        <row r="138">
          <cell r="A138" t="str">
            <v>Mali</v>
          </cell>
        </row>
        <row r="139">
          <cell r="A139" t="str">
            <v>Malta</v>
          </cell>
        </row>
        <row r="140">
          <cell r="A140" t="str">
            <v>Marshall Islands (the)</v>
          </cell>
        </row>
        <row r="141">
          <cell r="A141" t="str">
            <v>Martinique</v>
          </cell>
        </row>
        <row r="142">
          <cell r="A142" t="str">
            <v>Mauritania</v>
          </cell>
        </row>
        <row r="143">
          <cell r="A143" t="str">
            <v>Mauritius</v>
          </cell>
        </row>
        <row r="144">
          <cell r="A144" t="str">
            <v>Mayotte</v>
          </cell>
        </row>
        <row r="145">
          <cell r="A145" t="str">
            <v>Mexico</v>
          </cell>
        </row>
        <row r="146">
          <cell r="A146" t="str">
            <v>Micronesia (Federated States of)</v>
          </cell>
        </row>
        <row r="147">
          <cell r="A147" t="str">
            <v>Moldova (the Republic of)</v>
          </cell>
        </row>
        <row r="148">
          <cell r="A148" t="str">
            <v>Monaco</v>
          </cell>
        </row>
        <row r="149">
          <cell r="A149" t="str">
            <v>Mongolia</v>
          </cell>
        </row>
        <row r="150">
          <cell r="A150" t="str">
            <v>Montenegro</v>
          </cell>
        </row>
        <row r="151">
          <cell r="A151" t="str">
            <v>Montserrat</v>
          </cell>
        </row>
        <row r="152">
          <cell r="A152" t="str">
            <v>Morocco</v>
          </cell>
        </row>
        <row r="153">
          <cell r="A153" t="str">
            <v>Mozambique</v>
          </cell>
        </row>
        <row r="154">
          <cell r="A154" t="str">
            <v>Myanmar</v>
          </cell>
        </row>
        <row r="155">
          <cell r="A155" t="str">
            <v>Namibia</v>
          </cell>
        </row>
        <row r="156">
          <cell r="A156" t="str">
            <v>Nauru</v>
          </cell>
        </row>
        <row r="157">
          <cell r="A157" t="str">
            <v>Nepal</v>
          </cell>
        </row>
        <row r="158">
          <cell r="A158" t="str">
            <v>Netherlands (the)</v>
          </cell>
        </row>
        <row r="159">
          <cell r="A159" t="str">
            <v>New Caledonia</v>
          </cell>
        </row>
        <row r="160">
          <cell r="A160" t="str">
            <v>New Zealand</v>
          </cell>
        </row>
        <row r="161">
          <cell r="A161" t="str">
            <v>Nicaragua</v>
          </cell>
        </row>
        <row r="162">
          <cell r="A162" t="str">
            <v>Niger (the)</v>
          </cell>
        </row>
        <row r="163">
          <cell r="A163" t="str">
            <v>Nigeria</v>
          </cell>
        </row>
        <row r="164">
          <cell r="A164" t="str">
            <v>Niue</v>
          </cell>
        </row>
        <row r="165">
          <cell r="A165" t="str">
            <v>Norfolk Island</v>
          </cell>
        </row>
        <row r="166">
          <cell r="A166" t="str">
            <v>Northern Mariana Islands (the)</v>
          </cell>
        </row>
        <row r="167">
          <cell r="A167" t="str">
            <v>Norway</v>
          </cell>
        </row>
        <row r="168">
          <cell r="A168" t="str">
            <v>Oman</v>
          </cell>
        </row>
        <row r="169">
          <cell r="A169" t="str">
            <v>Pakistan</v>
          </cell>
        </row>
        <row r="170">
          <cell r="A170" t="str">
            <v>Palau</v>
          </cell>
        </row>
        <row r="171">
          <cell r="A171" t="str">
            <v>Palestine, State of</v>
          </cell>
        </row>
        <row r="172">
          <cell r="A172" t="str">
            <v>Panama</v>
          </cell>
        </row>
        <row r="173">
          <cell r="A173" t="str">
            <v>Papua New Guinea</v>
          </cell>
        </row>
        <row r="174">
          <cell r="A174" t="str">
            <v>Paraguay</v>
          </cell>
        </row>
        <row r="175">
          <cell r="A175" t="str">
            <v>Peru</v>
          </cell>
        </row>
        <row r="176">
          <cell r="A176" t="str">
            <v>Philippines (the)</v>
          </cell>
        </row>
        <row r="177">
          <cell r="A177" t="str">
            <v>Pitcairn</v>
          </cell>
        </row>
        <row r="178">
          <cell r="A178" t="str">
            <v>Poland</v>
          </cell>
        </row>
        <row r="179">
          <cell r="A179" t="str">
            <v>Portugal</v>
          </cell>
        </row>
        <row r="180">
          <cell r="A180" t="str">
            <v>Puerto Rico</v>
          </cell>
        </row>
        <row r="181">
          <cell r="A181" t="str">
            <v>Qatar</v>
          </cell>
        </row>
        <row r="182">
          <cell r="A182" t="str">
            <v>Republic of North Macedonia</v>
          </cell>
        </row>
        <row r="183">
          <cell r="A183" t="str">
            <v>Romania</v>
          </cell>
        </row>
        <row r="184">
          <cell r="A184" t="str">
            <v>Russian Federation (the)</v>
          </cell>
        </row>
        <row r="185">
          <cell r="A185" t="str">
            <v>Rwanda</v>
          </cell>
        </row>
        <row r="186">
          <cell r="A186" t="str">
            <v>Réunion</v>
          </cell>
        </row>
        <row r="187">
          <cell r="A187" t="str">
            <v>Saint Barthélemy</v>
          </cell>
        </row>
        <row r="188">
          <cell r="A188" t="str">
            <v>Saint Helena, Ascension and Tristan da Cunha</v>
          </cell>
        </row>
        <row r="189">
          <cell r="A189" t="str">
            <v>Saint Kitts and Nevis</v>
          </cell>
        </row>
        <row r="190">
          <cell r="A190" t="str">
            <v>Saint Lucia</v>
          </cell>
        </row>
        <row r="191">
          <cell r="A191" t="str">
            <v>Saint Martin (French part)</v>
          </cell>
        </row>
        <row r="192">
          <cell r="A192" t="str">
            <v>Saint Pierre and Miquelon</v>
          </cell>
        </row>
        <row r="193">
          <cell r="A193" t="str">
            <v>Saint Vincent and the Grenadines</v>
          </cell>
        </row>
        <row r="194">
          <cell r="A194" t="str">
            <v>Samoa</v>
          </cell>
        </row>
        <row r="195">
          <cell r="A195" t="str">
            <v>San Marino</v>
          </cell>
        </row>
        <row r="196">
          <cell r="A196" t="str">
            <v>Sao Tome and Principe</v>
          </cell>
        </row>
        <row r="197">
          <cell r="A197" t="str">
            <v>Saudi Arabia</v>
          </cell>
        </row>
        <row r="198">
          <cell r="A198" t="str">
            <v>Senegal</v>
          </cell>
        </row>
        <row r="199">
          <cell r="A199" t="str">
            <v>Serbia</v>
          </cell>
        </row>
        <row r="200">
          <cell r="A200" t="str">
            <v>Seychelles</v>
          </cell>
        </row>
        <row r="201">
          <cell r="A201" t="str">
            <v>Sierra Leone</v>
          </cell>
        </row>
        <row r="202">
          <cell r="A202" t="str">
            <v>Singapore</v>
          </cell>
        </row>
        <row r="203">
          <cell r="A203" t="str">
            <v>Sint Maarten (Dutch part)</v>
          </cell>
        </row>
        <row r="204">
          <cell r="A204" t="str">
            <v>Slovakia</v>
          </cell>
        </row>
        <row r="205">
          <cell r="A205" t="str">
            <v>Slovenia</v>
          </cell>
        </row>
        <row r="206">
          <cell r="A206" t="str">
            <v>Solomon Islands</v>
          </cell>
        </row>
        <row r="207">
          <cell r="A207" t="str">
            <v>Somalia</v>
          </cell>
        </row>
        <row r="208">
          <cell r="A208" t="str">
            <v>South Africa</v>
          </cell>
        </row>
        <row r="209">
          <cell r="A209" t="str">
            <v>South Georgia and the South Sandwich Islands</v>
          </cell>
        </row>
        <row r="210">
          <cell r="A210" t="str">
            <v>South Sudan</v>
          </cell>
        </row>
        <row r="211">
          <cell r="A211" t="str">
            <v>Spain</v>
          </cell>
        </row>
        <row r="212">
          <cell r="A212" t="str">
            <v>Sri Lanka</v>
          </cell>
        </row>
        <row r="213">
          <cell r="A213" t="str">
            <v>Sudan (the)</v>
          </cell>
        </row>
        <row r="214">
          <cell r="A214" t="str">
            <v>Suriname</v>
          </cell>
        </row>
        <row r="215">
          <cell r="A215" t="str">
            <v>Svalbard and Jan Mayen</v>
          </cell>
        </row>
        <row r="216">
          <cell r="A216" t="str">
            <v>Sweden</v>
          </cell>
        </row>
        <row r="217">
          <cell r="A217" t="str">
            <v>Switzerland</v>
          </cell>
        </row>
        <row r="218">
          <cell r="A218" t="str">
            <v>Syrian Arab Republic</v>
          </cell>
        </row>
        <row r="219">
          <cell r="A219" t="str">
            <v>Taiwan (Province of China)</v>
          </cell>
        </row>
        <row r="220">
          <cell r="A220" t="str">
            <v>Tajikistan</v>
          </cell>
        </row>
        <row r="221">
          <cell r="A221" t="str">
            <v>Tanzania, United Republic of</v>
          </cell>
        </row>
        <row r="222">
          <cell r="A222" t="str">
            <v>Thailand</v>
          </cell>
        </row>
        <row r="223">
          <cell r="A223" t="str">
            <v>Timor-Leste</v>
          </cell>
        </row>
        <row r="224">
          <cell r="A224" t="str">
            <v>Togo</v>
          </cell>
        </row>
        <row r="225">
          <cell r="A225" t="str">
            <v>Tokelau</v>
          </cell>
        </row>
        <row r="226">
          <cell r="A226" t="str">
            <v>Tonga</v>
          </cell>
        </row>
        <row r="227">
          <cell r="A227" t="str">
            <v>Trinidad and Tobago</v>
          </cell>
        </row>
        <row r="228">
          <cell r="A228" t="str">
            <v>Tunisia</v>
          </cell>
        </row>
        <row r="229">
          <cell r="A229" t="str">
            <v>Turkey</v>
          </cell>
        </row>
        <row r="230">
          <cell r="A230" t="str">
            <v>Turkmenistan</v>
          </cell>
        </row>
        <row r="231">
          <cell r="A231" t="str">
            <v>Turks and Caicos Islands (the)</v>
          </cell>
        </row>
        <row r="232">
          <cell r="A232" t="str">
            <v>Tuvalu</v>
          </cell>
        </row>
        <row r="233">
          <cell r="A233" t="str">
            <v>Uganda</v>
          </cell>
        </row>
        <row r="234">
          <cell r="A234" t="str">
            <v>Ukraine</v>
          </cell>
        </row>
        <row r="235">
          <cell r="A235" t="str">
            <v>United Arab Emirates (the)</v>
          </cell>
        </row>
        <row r="236">
          <cell r="A236" t="str">
            <v>United Kingdom of Great Britain and Northern Ireland (the)</v>
          </cell>
        </row>
        <row r="237">
          <cell r="A237" t="str">
            <v>United States Minor Outlying Islands (the)</v>
          </cell>
        </row>
        <row r="238">
          <cell r="A238" t="str">
            <v>United States of America (the)</v>
          </cell>
        </row>
        <row r="239">
          <cell r="A239" t="str">
            <v>Uruguay</v>
          </cell>
        </row>
        <row r="240">
          <cell r="A240" t="str">
            <v>Uzbekistan</v>
          </cell>
        </row>
        <row r="241">
          <cell r="A241" t="str">
            <v>Vanuatu</v>
          </cell>
        </row>
        <row r="242">
          <cell r="A242" t="str">
            <v>Venezuela (Bolivarian Republic of)</v>
          </cell>
        </row>
        <row r="243">
          <cell r="A243" t="str">
            <v>Viet Nam</v>
          </cell>
        </row>
        <row r="244">
          <cell r="A244" t="str">
            <v>Virgin Islands (British)</v>
          </cell>
        </row>
        <row r="245">
          <cell r="A245" t="str">
            <v>Virgin Islands (U.S.)</v>
          </cell>
        </row>
        <row r="246">
          <cell r="A246" t="str">
            <v>Wallis and Futuna</v>
          </cell>
        </row>
        <row r="247">
          <cell r="A247" t="str">
            <v>Western Sahara</v>
          </cell>
        </row>
        <row r="248">
          <cell r="A248" t="str">
            <v>Yemen</v>
          </cell>
        </row>
        <row r="249">
          <cell r="A249" t="str">
            <v>Zambia</v>
          </cell>
        </row>
        <row r="250">
          <cell r="A250" t="str">
            <v>Zimbabwe</v>
          </cell>
        </row>
        <row r="251">
          <cell r="A251" t="str">
            <v>Åland Islands</v>
          </cell>
        </row>
      </sheetData>
      <sheetData sheetId="1">
        <row r="3">
          <cell r="A3" t="str">
            <v>Afghanistan</v>
          </cell>
        </row>
        <row r="4">
          <cell r="A4" t="str">
            <v>Albania</v>
          </cell>
        </row>
        <row r="5">
          <cell r="A5" t="str">
            <v>Algeria</v>
          </cell>
        </row>
        <row r="6">
          <cell r="A6" t="str">
            <v>American Samoa</v>
          </cell>
        </row>
        <row r="7">
          <cell r="A7" t="str">
            <v>Andorra</v>
          </cell>
        </row>
        <row r="8">
          <cell r="A8" t="str">
            <v>Angola</v>
          </cell>
        </row>
        <row r="9">
          <cell r="A9" t="str">
            <v>Anguilla</v>
          </cell>
        </row>
        <row r="10">
          <cell r="A10" t="str">
            <v>Antarctica</v>
          </cell>
        </row>
        <row r="11">
          <cell r="A11" t="str">
            <v>Antigua and Barbuda</v>
          </cell>
        </row>
        <row r="12">
          <cell r="A12" t="str">
            <v>Argentina</v>
          </cell>
        </row>
        <row r="13">
          <cell r="A13" t="str">
            <v>Armenia</v>
          </cell>
        </row>
        <row r="14">
          <cell r="A14" t="str">
            <v>Aruba</v>
          </cell>
        </row>
        <row r="15">
          <cell r="A15" t="str">
            <v>Australia</v>
          </cell>
        </row>
        <row r="16">
          <cell r="A16" t="str">
            <v>Austria</v>
          </cell>
        </row>
        <row r="17">
          <cell r="A17" t="str">
            <v>Azerbaijan</v>
          </cell>
        </row>
        <row r="18">
          <cell r="A18" t="str">
            <v>Bahamas (the)</v>
          </cell>
        </row>
        <row r="19">
          <cell r="A19" t="str">
            <v>Bahrain</v>
          </cell>
        </row>
        <row r="20">
          <cell r="A20" t="str">
            <v>Bangladesh</v>
          </cell>
        </row>
        <row r="21">
          <cell r="A21" t="str">
            <v>Barbados</v>
          </cell>
        </row>
        <row r="22">
          <cell r="A22" t="str">
            <v>Belarus</v>
          </cell>
        </row>
        <row r="23">
          <cell r="A23" t="str">
            <v>Belgium</v>
          </cell>
        </row>
        <row r="24">
          <cell r="A24" t="str">
            <v>Belize</v>
          </cell>
        </row>
        <row r="25">
          <cell r="A25" t="str">
            <v>Benin</v>
          </cell>
        </row>
        <row r="26">
          <cell r="A26" t="str">
            <v>Bermuda</v>
          </cell>
        </row>
        <row r="27">
          <cell r="A27" t="str">
            <v>Bhutan</v>
          </cell>
        </row>
        <row r="28">
          <cell r="A28" t="str">
            <v>Bolivia (Plurinational State of)</v>
          </cell>
        </row>
        <row r="29">
          <cell r="A29" t="str">
            <v>Bonaire, Sint Eustatius and Saba</v>
          </cell>
        </row>
        <row r="30">
          <cell r="A30" t="str">
            <v>Bosnia and Herzegovina</v>
          </cell>
        </row>
        <row r="31">
          <cell r="A31" t="str">
            <v>Botswana</v>
          </cell>
        </row>
        <row r="32">
          <cell r="A32" t="str">
            <v>Bouvet Island</v>
          </cell>
        </row>
        <row r="33">
          <cell r="A33" t="str">
            <v>Brazil</v>
          </cell>
        </row>
        <row r="34">
          <cell r="A34" t="str">
            <v>British Indian Ocean Territory (the)</v>
          </cell>
        </row>
        <row r="35">
          <cell r="A35" t="str">
            <v>Brunei Darussalam</v>
          </cell>
        </row>
        <row r="36">
          <cell r="A36" t="str">
            <v>Bulgaria</v>
          </cell>
        </row>
        <row r="37">
          <cell r="A37" t="str">
            <v>Burkina Faso</v>
          </cell>
        </row>
        <row r="38">
          <cell r="A38" t="str">
            <v>Burundi</v>
          </cell>
        </row>
        <row r="39">
          <cell r="A39" t="str">
            <v>Cabo Verde</v>
          </cell>
        </row>
        <row r="40">
          <cell r="A40" t="str">
            <v>Cambodia</v>
          </cell>
        </row>
        <row r="41">
          <cell r="A41" t="str">
            <v>Cameroon</v>
          </cell>
        </row>
        <row r="42">
          <cell r="A42" t="str">
            <v>Canada</v>
          </cell>
        </row>
        <row r="43">
          <cell r="A43" t="str">
            <v>Cayman Islands (the)</v>
          </cell>
        </row>
        <row r="44">
          <cell r="A44" t="str">
            <v>Central African Republic (the)</v>
          </cell>
        </row>
        <row r="45">
          <cell r="A45" t="str">
            <v>Chad</v>
          </cell>
        </row>
        <row r="46">
          <cell r="A46" t="str">
            <v>Chile</v>
          </cell>
        </row>
        <row r="47">
          <cell r="A47" t="str">
            <v>China</v>
          </cell>
        </row>
        <row r="48">
          <cell r="A48" t="str">
            <v>Christmas Island</v>
          </cell>
        </row>
        <row r="49">
          <cell r="A49" t="str">
            <v>Cocos (Keeling) Islands (the)</v>
          </cell>
        </row>
        <row r="50">
          <cell r="A50" t="str">
            <v>Colombia</v>
          </cell>
        </row>
        <row r="51">
          <cell r="A51" t="str">
            <v>Comoros (the)</v>
          </cell>
        </row>
        <row r="52">
          <cell r="A52" t="str">
            <v>Congo (the Democratic Republic of the)</v>
          </cell>
        </row>
        <row r="53">
          <cell r="A53" t="str">
            <v>Congo (the)</v>
          </cell>
        </row>
        <row r="54">
          <cell r="A54" t="str">
            <v>Cook Islands (the)</v>
          </cell>
        </row>
        <row r="55">
          <cell r="A55" t="str">
            <v>Costa Rica</v>
          </cell>
        </row>
        <row r="56">
          <cell r="A56" t="str">
            <v>Croatia</v>
          </cell>
        </row>
        <row r="57">
          <cell r="A57" t="str">
            <v>Cuba</v>
          </cell>
        </row>
        <row r="58">
          <cell r="A58" t="str">
            <v>Curaçao</v>
          </cell>
        </row>
        <row r="59">
          <cell r="A59" t="str">
            <v>Cyprus</v>
          </cell>
        </row>
        <row r="60">
          <cell r="A60" t="str">
            <v>Czechia</v>
          </cell>
        </row>
        <row r="61">
          <cell r="A61" t="str">
            <v>Côte d'Ivoire</v>
          </cell>
        </row>
        <row r="62">
          <cell r="A62" t="str">
            <v>Denmark</v>
          </cell>
        </row>
        <row r="63">
          <cell r="A63" t="str">
            <v>Djibouti</v>
          </cell>
        </row>
        <row r="64">
          <cell r="A64" t="str">
            <v>Dominica</v>
          </cell>
        </row>
        <row r="65">
          <cell r="A65" t="str">
            <v>Dominican Republic (the)</v>
          </cell>
        </row>
        <row r="66">
          <cell r="A66" t="str">
            <v>Ecuador</v>
          </cell>
        </row>
        <row r="67">
          <cell r="A67" t="str">
            <v>Egypt</v>
          </cell>
        </row>
        <row r="68">
          <cell r="A68" t="str">
            <v>El Salvador</v>
          </cell>
        </row>
        <row r="69">
          <cell r="A69" t="str">
            <v>Equatorial Guinea</v>
          </cell>
        </row>
        <row r="70">
          <cell r="A70" t="str">
            <v>Eritrea</v>
          </cell>
        </row>
        <row r="71">
          <cell r="A71" t="str">
            <v>Estonia</v>
          </cell>
        </row>
        <row r="72">
          <cell r="A72" t="str">
            <v>Eswatini</v>
          </cell>
        </row>
        <row r="73">
          <cell r="A73" t="str">
            <v>Ethiopia</v>
          </cell>
        </row>
        <row r="74">
          <cell r="A74" t="str">
            <v>Falkland Islands (the) [Malvinas]</v>
          </cell>
        </row>
        <row r="75">
          <cell r="A75" t="str">
            <v>Faroe Islands (the)</v>
          </cell>
        </row>
        <row r="76">
          <cell r="A76" t="str">
            <v>Fiji</v>
          </cell>
        </row>
        <row r="77">
          <cell r="A77" t="str">
            <v>Finland</v>
          </cell>
        </row>
        <row r="78">
          <cell r="A78" t="str">
            <v>France</v>
          </cell>
        </row>
        <row r="79">
          <cell r="A79" t="str">
            <v>French Guiana</v>
          </cell>
        </row>
        <row r="80">
          <cell r="A80" t="str">
            <v>French Polynesia</v>
          </cell>
        </row>
        <row r="81">
          <cell r="A81" t="str">
            <v>French Southern Territories (the)</v>
          </cell>
        </row>
        <row r="82">
          <cell r="A82" t="str">
            <v>Gabon</v>
          </cell>
        </row>
        <row r="83">
          <cell r="A83" t="str">
            <v>Gambia (the)</v>
          </cell>
        </row>
        <row r="84">
          <cell r="A84" t="str">
            <v>Georgia</v>
          </cell>
        </row>
        <row r="85">
          <cell r="A85" t="str">
            <v>Germany</v>
          </cell>
        </row>
        <row r="86">
          <cell r="A86" t="str">
            <v>Ghana</v>
          </cell>
        </row>
        <row r="87">
          <cell r="A87" t="str">
            <v>Gibraltar</v>
          </cell>
        </row>
        <row r="88">
          <cell r="A88" t="str">
            <v>Greece</v>
          </cell>
        </row>
        <row r="89">
          <cell r="A89" t="str">
            <v>Greenland</v>
          </cell>
        </row>
        <row r="90">
          <cell r="A90" t="str">
            <v>Grenada</v>
          </cell>
        </row>
        <row r="91">
          <cell r="A91" t="str">
            <v>Guadeloupe</v>
          </cell>
        </row>
        <row r="92">
          <cell r="A92" t="str">
            <v>Guam</v>
          </cell>
        </row>
        <row r="93">
          <cell r="A93" t="str">
            <v>Guatemala</v>
          </cell>
        </row>
        <row r="94">
          <cell r="A94" t="str">
            <v>Guernsey</v>
          </cell>
        </row>
        <row r="95">
          <cell r="A95" t="str">
            <v>Guinea</v>
          </cell>
        </row>
        <row r="96">
          <cell r="A96" t="str">
            <v>Guinea-Bissau</v>
          </cell>
        </row>
        <row r="97">
          <cell r="A97" t="str">
            <v>Guyana</v>
          </cell>
        </row>
        <row r="98">
          <cell r="A98" t="str">
            <v>Haiti</v>
          </cell>
        </row>
        <row r="99">
          <cell r="A99" t="str">
            <v>Heard Island and McDonald Islands</v>
          </cell>
        </row>
        <row r="100">
          <cell r="A100" t="str">
            <v>Holy See (the)</v>
          </cell>
        </row>
        <row r="101">
          <cell r="A101" t="str">
            <v>Honduras</v>
          </cell>
        </row>
        <row r="102">
          <cell r="A102" t="str">
            <v>Hong Kong</v>
          </cell>
        </row>
        <row r="103">
          <cell r="A103" t="str">
            <v>Hungary</v>
          </cell>
        </row>
        <row r="104">
          <cell r="A104" t="str">
            <v>Iceland</v>
          </cell>
        </row>
        <row r="105">
          <cell r="A105" t="str">
            <v>India</v>
          </cell>
        </row>
        <row r="106">
          <cell r="A106" t="str">
            <v>Indonesia</v>
          </cell>
        </row>
        <row r="107">
          <cell r="A107" t="str">
            <v>Iran (Islamic Republic of)</v>
          </cell>
        </row>
        <row r="108">
          <cell r="A108" t="str">
            <v>Iraq</v>
          </cell>
        </row>
        <row r="109">
          <cell r="A109" t="str">
            <v>Ireland</v>
          </cell>
        </row>
        <row r="110">
          <cell r="A110" t="str">
            <v>Isle of Man</v>
          </cell>
        </row>
        <row r="111">
          <cell r="A111" t="str">
            <v>Israel</v>
          </cell>
        </row>
        <row r="112">
          <cell r="A112" t="str">
            <v>Italy</v>
          </cell>
        </row>
        <row r="113">
          <cell r="A113" t="str">
            <v>Jamaica</v>
          </cell>
        </row>
        <row r="114">
          <cell r="A114" t="str">
            <v>Japan</v>
          </cell>
        </row>
        <row r="115">
          <cell r="A115" t="str">
            <v>Jersey</v>
          </cell>
        </row>
        <row r="116">
          <cell r="A116" t="str">
            <v>Jordan</v>
          </cell>
        </row>
        <row r="117">
          <cell r="A117" t="str">
            <v>Kazakhstan</v>
          </cell>
        </row>
        <row r="118">
          <cell r="A118" t="str">
            <v>Kenya</v>
          </cell>
        </row>
        <row r="119">
          <cell r="A119" t="str">
            <v>Kiribati</v>
          </cell>
        </row>
        <row r="120">
          <cell r="A120" t="str">
            <v>Korea (the Democratic People's Republic of)</v>
          </cell>
        </row>
        <row r="121">
          <cell r="A121" t="str">
            <v>Korea (the Republic of)</v>
          </cell>
        </row>
        <row r="122">
          <cell r="A122" t="str">
            <v>Kuwait</v>
          </cell>
        </row>
        <row r="123">
          <cell r="A123" t="str">
            <v>Kyrgyzstan</v>
          </cell>
        </row>
        <row r="124">
          <cell r="A124" t="str">
            <v>Lao People's Democratic Republic (the)</v>
          </cell>
        </row>
        <row r="125">
          <cell r="A125" t="str">
            <v>Latvia</v>
          </cell>
        </row>
        <row r="126">
          <cell r="A126" t="str">
            <v>Lebanon</v>
          </cell>
        </row>
        <row r="127">
          <cell r="A127" t="str">
            <v>Lesotho</v>
          </cell>
        </row>
        <row r="128">
          <cell r="A128" t="str">
            <v>Liberia</v>
          </cell>
        </row>
        <row r="129">
          <cell r="A129" t="str">
            <v>Libya</v>
          </cell>
        </row>
        <row r="130">
          <cell r="A130" t="str">
            <v>Liechtenstein</v>
          </cell>
        </row>
        <row r="131">
          <cell r="A131" t="str">
            <v>Lithuania</v>
          </cell>
        </row>
        <row r="132">
          <cell r="A132" t="str">
            <v>Luxembourg</v>
          </cell>
        </row>
        <row r="133">
          <cell r="A133" t="str">
            <v>Macao</v>
          </cell>
        </row>
        <row r="134">
          <cell r="A134" t="str">
            <v>Madagascar</v>
          </cell>
        </row>
        <row r="135">
          <cell r="A135" t="str">
            <v>Malawi</v>
          </cell>
        </row>
        <row r="136">
          <cell r="A136" t="str">
            <v>Malaysia</v>
          </cell>
        </row>
        <row r="137">
          <cell r="A137" t="str">
            <v>Maldives</v>
          </cell>
        </row>
        <row r="138">
          <cell r="A138" t="str">
            <v>Mali</v>
          </cell>
        </row>
        <row r="139">
          <cell r="A139" t="str">
            <v>Malta</v>
          </cell>
        </row>
        <row r="140">
          <cell r="A140" t="str">
            <v>Marshall Islands (the)</v>
          </cell>
        </row>
        <row r="141">
          <cell r="A141" t="str">
            <v>Martinique</v>
          </cell>
        </row>
        <row r="142">
          <cell r="A142" t="str">
            <v>Mauritania</v>
          </cell>
        </row>
        <row r="143">
          <cell r="A143" t="str">
            <v>Mauritius</v>
          </cell>
        </row>
        <row r="144">
          <cell r="A144" t="str">
            <v>Mayotte</v>
          </cell>
        </row>
        <row r="145">
          <cell r="A145" t="str">
            <v>Mexico</v>
          </cell>
        </row>
        <row r="146">
          <cell r="A146" t="str">
            <v>Micronesia (Federated States of)</v>
          </cell>
        </row>
        <row r="147">
          <cell r="A147" t="str">
            <v>Moldova (the Republic of)</v>
          </cell>
        </row>
        <row r="148">
          <cell r="A148" t="str">
            <v>Monaco</v>
          </cell>
        </row>
        <row r="149">
          <cell r="A149" t="str">
            <v>Mongolia</v>
          </cell>
        </row>
        <row r="150">
          <cell r="A150" t="str">
            <v>Montenegro</v>
          </cell>
        </row>
        <row r="151">
          <cell r="A151" t="str">
            <v>Montserrat</v>
          </cell>
        </row>
        <row r="152">
          <cell r="A152" t="str">
            <v>Morocco</v>
          </cell>
        </row>
        <row r="153">
          <cell r="A153" t="str">
            <v>Mozambique</v>
          </cell>
        </row>
        <row r="154">
          <cell r="A154" t="str">
            <v>Myanmar</v>
          </cell>
        </row>
        <row r="155">
          <cell r="A155" t="str">
            <v>Namibia</v>
          </cell>
        </row>
        <row r="156">
          <cell r="A156" t="str">
            <v>Nauru</v>
          </cell>
        </row>
        <row r="157">
          <cell r="A157" t="str">
            <v>Nepal</v>
          </cell>
        </row>
        <row r="158">
          <cell r="A158" t="str">
            <v>Netherlands (the)</v>
          </cell>
        </row>
        <row r="159">
          <cell r="A159" t="str">
            <v>New Caledonia</v>
          </cell>
        </row>
        <row r="160">
          <cell r="A160" t="str">
            <v>New Zealand</v>
          </cell>
        </row>
        <row r="161">
          <cell r="A161" t="str">
            <v>Nicaragua</v>
          </cell>
        </row>
        <row r="162">
          <cell r="A162" t="str">
            <v>Niger (the)</v>
          </cell>
        </row>
        <row r="163">
          <cell r="A163" t="str">
            <v>Nigeria</v>
          </cell>
        </row>
        <row r="164">
          <cell r="A164" t="str">
            <v>Niue</v>
          </cell>
        </row>
        <row r="165">
          <cell r="A165" t="str">
            <v>Norfolk Island</v>
          </cell>
        </row>
        <row r="166">
          <cell r="A166" t="str">
            <v>Northern Mariana Islands (the)</v>
          </cell>
        </row>
        <row r="167">
          <cell r="A167" t="str">
            <v>Norway</v>
          </cell>
        </row>
        <row r="168">
          <cell r="A168" t="str">
            <v>Oman</v>
          </cell>
        </row>
        <row r="169">
          <cell r="A169" t="str">
            <v>Pakistan</v>
          </cell>
        </row>
        <row r="170">
          <cell r="A170" t="str">
            <v>Palau</v>
          </cell>
        </row>
        <row r="171">
          <cell r="A171" t="str">
            <v>Palestine, State of</v>
          </cell>
        </row>
        <row r="172">
          <cell r="A172" t="str">
            <v>Panama</v>
          </cell>
        </row>
        <row r="173">
          <cell r="A173" t="str">
            <v>Papua New Guinea</v>
          </cell>
        </row>
        <row r="174">
          <cell r="A174" t="str">
            <v>Paraguay</v>
          </cell>
        </row>
        <row r="175">
          <cell r="A175" t="str">
            <v>Peru</v>
          </cell>
        </row>
        <row r="176">
          <cell r="A176" t="str">
            <v>Philippines (the)</v>
          </cell>
        </row>
        <row r="177">
          <cell r="A177" t="str">
            <v>Pitcairn</v>
          </cell>
        </row>
        <row r="178">
          <cell r="A178" t="str">
            <v>Poland</v>
          </cell>
        </row>
        <row r="179">
          <cell r="A179" t="str">
            <v>Portugal</v>
          </cell>
        </row>
        <row r="180">
          <cell r="A180" t="str">
            <v>Puerto Rico</v>
          </cell>
        </row>
        <row r="181">
          <cell r="A181" t="str">
            <v>Qatar</v>
          </cell>
        </row>
        <row r="182">
          <cell r="A182" t="str">
            <v>Republic of North Macedonia</v>
          </cell>
        </row>
        <row r="183">
          <cell r="A183" t="str">
            <v>Romania</v>
          </cell>
        </row>
        <row r="184">
          <cell r="A184" t="str">
            <v>Russian Federation (the)</v>
          </cell>
        </row>
        <row r="185">
          <cell r="A185" t="str">
            <v>Rwanda</v>
          </cell>
        </row>
        <row r="186">
          <cell r="A186" t="str">
            <v>Réunion</v>
          </cell>
        </row>
        <row r="187">
          <cell r="A187" t="str">
            <v>Saint Barthélemy</v>
          </cell>
        </row>
        <row r="188">
          <cell r="A188" t="str">
            <v>Saint Helena, Ascension and Tristan da Cunha</v>
          </cell>
        </row>
        <row r="189">
          <cell r="A189" t="str">
            <v>Saint Kitts and Nevis</v>
          </cell>
        </row>
        <row r="190">
          <cell r="A190" t="str">
            <v>Saint Lucia</v>
          </cell>
        </row>
        <row r="191">
          <cell r="A191" t="str">
            <v>Saint Martin (French part)</v>
          </cell>
        </row>
        <row r="192">
          <cell r="A192" t="str">
            <v>Saint Pierre and Miquelon</v>
          </cell>
        </row>
        <row r="193">
          <cell r="A193" t="str">
            <v>Saint Vincent and the Grenadines</v>
          </cell>
        </row>
        <row r="194">
          <cell r="A194" t="str">
            <v>Samoa</v>
          </cell>
        </row>
        <row r="195">
          <cell r="A195" t="str">
            <v>San Marino</v>
          </cell>
        </row>
        <row r="196">
          <cell r="A196" t="str">
            <v>Sao Tome and Principe</v>
          </cell>
        </row>
        <row r="197">
          <cell r="A197" t="str">
            <v>Saudi Arabia</v>
          </cell>
        </row>
        <row r="198">
          <cell r="A198" t="str">
            <v>Senegal</v>
          </cell>
        </row>
        <row r="199">
          <cell r="A199" t="str">
            <v>Serbia</v>
          </cell>
        </row>
        <row r="200">
          <cell r="A200" t="str">
            <v>Seychelles</v>
          </cell>
        </row>
        <row r="201">
          <cell r="A201" t="str">
            <v>Sierra Leone</v>
          </cell>
        </row>
        <row r="202">
          <cell r="A202" t="str">
            <v>Singapore</v>
          </cell>
        </row>
        <row r="203">
          <cell r="A203" t="str">
            <v>Sint Maarten (Dutch part)</v>
          </cell>
        </row>
        <row r="204">
          <cell r="A204" t="str">
            <v>Slovakia</v>
          </cell>
        </row>
        <row r="205">
          <cell r="A205" t="str">
            <v>Slovenia</v>
          </cell>
        </row>
        <row r="206">
          <cell r="A206" t="str">
            <v>Solomon Islands</v>
          </cell>
        </row>
        <row r="207">
          <cell r="A207" t="str">
            <v>Somalia</v>
          </cell>
        </row>
        <row r="208">
          <cell r="A208" t="str">
            <v>South Africa</v>
          </cell>
        </row>
        <row r="209">
          <cell r="A209" t="str">
            <v>South Georgia and the South Sandwich Islands</v>
          </cell>
        </row>
        <row r="210">
          <cell r="A210" t="str">
            <v>South Sudan</v>
          </cell>
        </row>
        <row r="211">
          <cell r="A211" t="str">
            <v>Spain</v>
          </cell>
        </row>
        <row r="212">
          <cell r="A212" t="str">
            <v>Sri Lanka</v>
          </cell>
        </row>
        <row r="213">
          <cell r="A213" t="str">
            <v>Sudan (the)</v>
          </cell>
        </row>
        <row r="214">
          <cell r="A214" t="str">
            <v>Suriname</v>
          </cell>
        </row>
        <row r="215">
          <cell r="A215" t="str">
            <v>Svalbard and Jan Mayen</v>
          </cell>
        </row>
        <row r="216">
          <cell r="A216" t="str">
            <v>Sweden</v>
          </cell>
        </row>
        <row r="217">
          <cell r="A217" t="str">
            <v>Switzerland</v>
          </cell>
        </row>
        <row r="218">
          <cell r="A218" t="str">
            <v>Syrian Arab Republic</v>
          </cell>
        </row>
        <row r="219">
          <cell r="A219" t="str">
            <v>Taiwan (Province of China)</v>
          </cell>
        </row>
        <row r="220">
          <cell r="A220" t="str">
            <v>Tajikistan</v>
          </cell>
        </row>
        <row r="221">
          <cell r="A221" t="str">
            <v>Tanzania, United Republic of</v>
          </cell>
        </row>
        <row r="222">
          <cell r="A222" t="str">
            <v>Thailand</v>
          </cell>
        </row>
        <row r="223">
          <cell r="A223" t="str">
            <v>Timor-Leste</v>
          </cell>
        </row>
        <row r="224">
          <cell r="A224" t="str">
            <v>Togo</v>
          </cell>
        </row>
        <row r="225">
          <cell r="A225" t="str">
            <v>Tokelau</v>
          </cell>
        </row>
        <row r="226">
          <cell r="A226" t="str">
            <v>Tonga</v>
          </cell>
        </row>
        <row r="227">
          <cell r="A227" t="str">
            <v>Trinidad and Tobago</v>
          </cell>
        </row>
        <row r="228">
          <cell r="A228" t="str">
            <v>Tunisia</v>
          </cell>
        </row>
        <row r="229">
          <cell r="A229" t="str">
            <v>Turkey</v>
          </cell>
        </row>
        <row r="230">
          <cell r="A230" t="str">
            <v>Turkmenistan</v>
          </cell>
        </row>
        <row r="231">
          <cell r="A231" t="str">
            <v>Turks and Caicos Islands (the)</v>
          </cell>
        </row>
        <row r="232">
          <cell r="A232" t="str">
            <v>Tuvalu</v>
          </cell>
        </row>
        <row r="233">
          <cell r="A233" t="str">
            <v>Uganda</v>
          </cell>
        </row>
        <row r="234">
          <cell r="A234" t="str">
            <v>Ukraine</v>
          </cell>
        </row>
        <row r="235">
          <cell r="A235" t="str">
            <v>United Arab Emirates (the)</v>
          </cell>
        </row>
        <row r="236">
          <cell r="A236" t="str">
            <v>United Kingdom of Great Britain and Northern Ireland (the)</v>
          </cell>
        </row>
        <row r="237">
          <cell r="A237" t="str">
            <v>United States Minor Outlying Islands (the)</v>
          </cell>
        </row>
        <row r="238">
          <cell r="A238" t="str">
            <v>United States of America (the)</v>
          </cell>
        </row>
        <row r="239">
          <cell r="A239" t="str">
            <v>Uruguay</v>
          </cell>
        </row>
        <row r="240">
          <cell r="A240" t="str">
            <v>Uzbekistan</v>
          </cell>
        </row>
        <row r="241">
          <cell r="A241" t="str">
            <v>Vanuatu</v>
          </cell>
        </row>
        <row r="242">
          <cell r="A242" t="str">
            <v>Venezuela (Bolivarian Republic of)</v>
          </cell>
        </row>
        <row r="243">
          <cell r="A243" t="str">
            <v>Viet Nam</v>
          </cell>
        </row>
        <row r="244">
          <cell r="A244" t="str">
            <v>Virgin Islands (British)</v>
          </cell>
        </row>
        <row r="245">
          <cell r="A245" t="str">
            <v>Virgin Islands (U.S.)</v>
          </cell>
        </row>
        <row r="246">
          <cell r="A246" t="str">
            <v>Wallis and Futuna</v>
          </cell>
        </row>
        <row r="247">
          <cell r="A247" t="str">
            <v>Western Sahara</v>
          </cell>
        </row>
        <row r="248">
          <cell r="A248" t="str">
            <v>Yemen</v>
          </cell>
        </row>
        <row r="249">
          <cell r="A249" t="str">
            <v>Zambia</v>
          </cell>
        </row>
        <row r="250">
          <cell r="A250" t="str">
            <v>Zimbabwe</v>
          </cell>
        </row>
        <row r="251">
          <cell r="A251" t="str">
            <v>Åland Islands</v>
          </cell>
        </row>
        <row r="252">
          <cell r="A252" t="str">
            <v>Other countries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11-17T14:59:43.698"/>
    </inkml:context>
    <inkml:brush xml:id="br0">
      <inkml:brushProperty name="width" value="0.05" units="cm"/>
      <inkml:brushProperty name="height" value="0.05" units="cm"/>
    </inkml:brush>
  </inkml:definitions>
  <inkml:trace contextRef="#ctx0" brushRef="#br0">0 1 32</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7"/>
  <dimension ref="A1:B251"/>
  <sheetViews>
    <sheetView workbookViewId="0"/>
  </sheetViews>
  <sheetFormatPr defaultRowHeight="15"/>
  <cols>
    <col min="1" max="1" width="54.5703125" bestFit="1" customWidth="1"/>
  </cols>
  <sheetData>
    <row r="1" spans="1:2">
      <c r="A1" t="s">
        <v>765</v>
      </c>
      <c r="B1" t="s">
        <v>709</v>
      </c>
    </row>
    <row r="3" spans="1:2">
      <c r="A3" t="s">
        <v>778</v>
      </c>
      <c r="B3" t="s">
        <v>779</v>
      </c>
    </row>
    <row r="4" spans="1:2">
      <c r="A4" t="s">
        <v>780</v>
      </c>
      <c r="B4" t="s">
        <v>781</v>
      </c>
    </row>
    <row r="5" spans="1:2">
      <c r="A5" t="s">
        <v>782</v>
      </c>
      <c r="B5" t="s">
        <v>783</v>
      </c>
    </row>
    <row r="6" spans="1:2">
      <c r="A6" t="s">
        <v>784</v>
      </c>
      <c r="B6" t="s">
        <v>785</v>
      </c>
    </row>
    <row r="7" spans="1:2">
      <c r="A7" t="s">
        <v>786</v>
      </c>
      <c r="B7" t="s">
        <v>787</v>
      </c>
    </row>
    <row r="8" spans="1:2">
      <c r="A8" t="s">
        <v>788</v>
      </c>
      <c r="B8" t="s">
        <v>789</v>
      </c>
    </row>
    <row r="9" spans="1:2">
      <c r="A9" t="s">
        <v>790</v>
      </c>
      <c r="B9" t="s">
        <v>791</v>
      </c>
    </row>
    <row r="10" spans="1:2">
      <c r="A10" t="s">
        <v>792</v>
      </c>
      <c r="B10" t="s">
        <v>793</v>
      </c>
    </row>
    <row r="11" spans="1:2">
      <c r="A11" t="s">
        <v>794</v>
      </c>
      <c r="B11" t="s">
        <v>795</v>
      </c>
    </row>
    <row r="12" spans="1:2">
      <c r="A12" t="s">
        <v>796</v>
      </c>
      <c r="B12" t="s">
        <v>797</v>
      </c>
    </row>
    <row r="13" spans="1:2">
      <c r="A13" t="s">
        <v>798</v>
      </c>
      <c r="B13" t="s">
        <v>799</v>
      </c>
    </row>
    <row r="14" spans="1:2">
      <c r="A14" t="s">
        <v>800</v>
      </c>
      <c r="B14" t="s">
        <v>801</v>
      </c>
    </row>
    <row r="15" spans="1:2">
      <c r="A15" t="s">
        <v>802</v>
      </c>
      <c r="B15" t="s">
        <v>803</v>
      </c>
    </row>
    <row r="16" spans="1:2">
      <c r="A16" t="s">
        <v>804</v>
      </c>
      <c r="B16" t="s">
        <v>805</v>
      </c>
    </row>
    <row r="17" spans="1:2">
      <c r="A17" t="s">
        <v>806</v>
      </c>
      <c r="B17" t="s">
        <v>807</v>
      </c>
    </row>
    <row r="18" spans="1:2">
      <c r="A18" t="s">
        <v>808</v>
      </c>
      <c r="B18" t="s">
        <v>809</v>
      </c>
    </row>
    <row r="19" spans="1:2">
      <c r="A19" t="s">
        <v>810</v>
      </c>
      <c r="B19" t="s">
        <v>811</v>
      </c>
    </row>
    <row r="20" spans="1:2">
      <c r="A20" t="s">
        <v>812</v>
      </c>
      <c r="B20" t="s">
        <v>813</v>
      </c>
    </row>
    <row r="21" spans="1:2">
      <c r="A21" t="s">
        <v>814</v>
      </c>
      <c r="B21" t="s">
        <v>815</v>
      </c>
    </row>
    <row r="22" spans="1:2">
      <c r="A22" t="s">
        <v>816</v>
      </c>
      <c r="B22" t="s">
        <v>817</v>
      </c>
    </row>
    <row r="23" spans="1:2">
      <c r="A23" t="s">
        <v>818</v>
      </c>
      <c r="B23" t="s">
        <v>819</v>
      </c>
    </row>
    <row r="24" spans="1:2">
      <c r="A24" t="s">
        <v>820</v>
      </c>
      <c r="B24" t="s">
        <v>821</v>
      </c>
    </row>
    <row r="25" spans="1:2">
      <c r="A25" t="s">
        <v>822</v>
      </c>
      <c r="B25" t="s">
        <v>823</v>
      </c>
    </row>
    <row r="26" spans="1:2">
      <c r="A26" t="s">
        <v>824</v>
      </c>
      <c r="B26" t="s">
        <v>825</v>
      </c>
    </row>
    <row r="27" spans="1:2">
      <c r="A27" t="s">
        <v>826</v>
      </c>
      <c r="B27" t="s">
        <v>827</v>
      </c>
    </row>
    <row r="28" spans="1:2">
      <c r="A28" t="s">
        <v>828</v>
      </c>
      <c r="B28" t="s">
        <v>829</v>
      </c>
    </row>
    <row r="29" spans="1:2">
      <c r="A29" t="s">
        <v>830</v>
      </c>
      <c r="B29" t="s">
        <v>831</v>
      </c>
    </row>
    <row r="30" spans="1:2">
      <c r="A30" t="s">
        <v>832</v>
      </c>
      <c r="B30" t="s">
        <v>833</v>
      </c>
    </row>
    <row r="31" spans="1:2">
      <c r="A31" t="s">
        <v>834</v>
      </c>
      <c r="B31" t="s">
        <v>835</v>
      </c>
    </row>
    <row r="32" spans="1:2">
      <c r="A32" t="s">
        <v>836</v>
      </c>
      <c r="B32" t="s">
        <v>837</v>
      </c>
    </row>
    <row r="33" spans="1:2">
      <c r="A33" t="s">
        <v>838</v>
      </c>
      <c r="B33" t="s">
        <v>839</v>
      </c>
    </row>
    <row r="34" spans="1:2">
      <c r="A34" t="s">
        <v>840</v>
      </c>
      <c r="B34" t="s">
        <v>841</v>
      </c>
    </row>
    <row r="35" spans="1:2">
      <c r="A35" t="s">
        <v>842</v>
      </c>
      <c r="B35" t="s">
        <v>843</v>
      </c>
    </row>
    <row r="36" spans="1:2">
      <c r="A36" t="s">
        <v>844</v>
      </c>
      <c r="B36" t="s">
        <v>845</v>
      </c>
    </row>
    <row r="37" spans="1:2">
      <c r="A37" t="s">
        <v>846</v>
      </c>
      <c r="B37" t="s">
        <v>847</v>
      </c>
    </row>
    <row r="38" spans="1:2">
      <c r="A38" t="s">
        <v>848</v>
      </c>
      <c r="B38" t="s">
        <v>849</v>
      </c>
    </row>
    <row r="39" spans="1:2">
      <c r="A39" t="s">
        <v>850</v>
      </c>
      <c r="B39" t="s">
        <v>851</v>
      </c>
    </row>
    <row r="40" spans="1:2">
      <c r="A40" t="s">
        <v>852</v>
      </c>
      <c r="B40" t="s">
        <v>853</v>
      </c>
    </row>
    <row r="41" spans="1:2">
      <c r="A41" t="s">
        <v>854</v>
      </c>
      <c r="B41" t="s">
        <v>855</v>
      </c>
    </row>
    <row r="42" spans="1:2">
      <c r="A42" t="s">
        <v>856</v>
      </c>
      <c r="B42" t="s">
        <v>857</v>
      </c>
    </row>
    <row r="43" spans="1:2">
      <c r="A43" t="s">
        <v>858</v>
      </c>
      <c r="B43" t="s">
        <v>859</v>
      </c>
    </row>
    <row r="44" spans="1:2">
      <c r="A44" t="s">
        <v>860</v>
      </c>
      <c r="B44" t="s">
        <v>861</v>
      </c>
    </row>
    <row r="45" spans="1:2">
      <c r="A45" t="s">
        <v>862</v>
      </c>
      <c r="B45" t="s">
        <v>863</v>
      </c>
    </row>
    <row r="46" spans="1:2">
      <c r="A46" t="s">
        <v>864</v>
      </c>
      <c r="B46" t="s">
        <v>865</v>
      </c>
    </row>
    <row r="47" spans="1:2">
      <c r="A47" t="s">
        <v>866</v>
      </c>
      <c r="B47" t="s">
        <v>867</v>
      </c>
    </row>
    <row r="48" spans="1:2">
      <c r="A48" t="s">
        <v>868</v>
      </c>
      <c r="B48" t="s">
        <v>869</v>
      </c>
    </row>
    <row r="49" spans="1:2">
      <c r="A49" t="s">
        <v>870</v>
      </c>
      <c r="B49" t="s">
        <v>871</v>
      </c>
    </row>
    <row r="50" spans="1:2">
      <c r="A50" t="s">
        <v>872</v>
      </c>
      <c r="B50" t="s">
        <v>873</v>
      </c>
    </row>
    <row r="51" spans="1:2">
      <c r="A51" t="s">
        <v>874</v>
      </c>
      <c r="B51" t="s">
        <v>875</v>
      </c>
    </row>
    <row r="52" spans="1:2">
      <c r="A52" t="s">
        <v>876</v>
      </c>
      <c r="B52" t="s">
        <v>877</v>
      </c>
    </row>
    <row r="53" spans="1:2">
      <c r="A53" t="s">
        <v>878</v>
      </c>
      <c r="B53" t="s">
        <v>879</v>
      </c>
    </row>
    <row r="54" spans="1:2">
      <c r="A54" t="s">
        <v>880</v>
      </c>
      <c r="B54" t="s">
        <v>881</v>
      </c>
    </row>
    <row r="55" spans="1:2">
      <c r="A55" t="s">
        <v>882</v>
      </c>
      <c r="B55" t="s">
        <v>883</v>
      </c>
    </row>
    <row r="56" spans="1:2">
      <c r="A56" t="s">
        <v>884</v>
      </c>
      <c r="B56" t="s">
        <v>885</v>
      </c>
    </row>
    <row r="57" spans="1:2">
      <c r="A57" t="s">
        <v>886</v>
      </c>
      <c r="B57" t="s">
        <v>887</v>
      </c>
    </row>
    <row r="58" spans="1:2">
      <c r="A58" t="s">
        <v>888</v>
      </c>
      <c r="B58" t="s">
        <v>889</v>
      </c>
    </row>
    <row r="59" spans="1:2">
      <c r="A59" t="s">
        <v>890</v>
      </c>
      <c r="B59" t="s">
        <v>891</v>
      </c>
    </row>
    <row r="60" spans="1:2">
      <c r="A60" t="s">
        <v>892</v>
      </c>
      <c r="B60" t="s">
        <v>893</v>
      </c>
    </row>
    <row r="61" spans="1:2">
      <c r="A61" t="s">
        <v>894</v>
      </c>
      <c r="B61" t="s">
        <v>895</v>
      </c>
    </row>
    <row r="62" spans="1:2">
      <c r="A62" t="s">
        <v>896</v>
      </c>
      <c r="B62" t="s">
        <v>897</v>
      </c>
    </row>
    <row r="63" spans="1:2">
      <c r="A63" t="s">
        <v>898</v>
      </c>
      <c r="B63" t="s">
        <v>899</v>
      </c>
    </row>
    <row r="64" spans="1:2">
      <c r="A64" t="s">
        <v>900</v>
      </c>
      <c r="B64" t="s">
        <v>901</v>
      </c>
    </row>
    <row r="65" spans="1:2">
      <c r="A65" t="s">
        <v>902</v>
      </c>
      <c r="B65" t="s">
        <v>903</v>
      </c>
    </row>
    <row r="66" spans="1:2">
      <c r="A66" t="s">
        <v>904</v>
      </c>
      <c r="B66" t="s">
        <v>905</v>
      </c>
    </row>
    <row r="67" spans="1:2">
      <c r="A67" t="s">
        <v>906</v>
      </c>
      <c r="B67" t="s">
        <v>907</v>
      </c>
    </row>
    <row r="68" spans="1:2">
      <c r="A68" t="s">
        <v>908</v>
      </c>
      <c r="B68" t="s">
        <v>909</v>
      </c>
    </row>
    <row r="69" spans="1:2">
      <c r="A69" t="s">
        <v>910</v>
      </c>
      <c r="B69" t="s">
        <v>911</v>
      </c>
    </row>
    <row r="70" spans="1:2">
      <c r="A70" t="s">
        <v>912</v>
      </c>
      <c r="B70" t="s">
        <v>913</v>
      </c>
    </row>
    <row r="71" spans="1:2">
      <c r="A71" t="s">
        <v>914</v>
      </c>
      <c r="B71" t="s">
        <v>915</v>
      </c>
    </row>
    <row r="72" spans="1:2">
      <c r="A72" t="s">
        <v>916</v>
      </c>
      <c r="B72" t="s">
        <v>917</v>
      </c>
    </row>
    <row r="73" spans="1:2">
      <c r="A73" t="s">
        <v>918</v>
      </c>
      <c r="B73" t="s">
        <v>919</v>
      </c>
    </row>
    <row r="74" spans="1:2">
      <c r="A74" t="s">
        <v>920</v>
      </c>
      <c r="B74" t="s">
        <v>921</v>
      </c>
    </row>
    <row r="75" spans="1:2">
      <c r="A75" t="s">
        <v>922</v>
      </c>
      <c r="B75" t="s">
        <v>923</v>
      </c>
    </row>
    <row r="76" spans="1:2">
      <c r="A76" t="s">
        <v>924</v>
      </c>
      <c r="B76" t="s">
        <v>925</v>
      </c>
    </row>
    <row r="77" spans="1:2">
      <c r="A77" t="s">
        <v>926</v>
      </c>
      <c r="B77" t="s">
        <v>927</v>
      </c>
    </row>
    <row r="78" spans="1:2">
      <c r="A78" t="s">
        <v>928</v>
      </c>
      <c r="B78" t="s">
        <v>929</v>
      </c>
    </row>
    <row r="79" spans="1:2">
      <c r="A79" t="s">
        <v>930</v>
      </c>
      <c r="B79" t="s">
        <v>931</v>
      </c>
    </row>
    <row r="80" spans="1:2">
      <c r="A80" t="s">
        <v>932</v>
      </c>
      <c r="B80" t="s">
        <v>933</v>
      </c>
    </row>
    <row r="81" spans="1:2">
      <c r="A81" t="s">
        <v>934</v>
      </c>
      <c r="B81" t="s">
        <v>935</v>
      </c>
    </row>
    <row r="82" spans="1:2">
      <c r="A82" t="s">
        <v>936</v>
      </c>
      <c r="B82" t="s">
        <v>937</v>
      </c>
    </row>
    <row r="83" spans="1:2">
      <c r="A83" t="s">
        <v>938</v>
      </c>
      <c r="B83" t="s">
        <v>939</v>
      </c>
    </row>
    <row r="84" spans="1:2">
      <c r="A84" t="s">
        <v>940</v>
      </c>
      <c r="B84" t="s">
        <v>941</v>
      </c>
    </row>
    <row r="85" spans="1:2">
      <c r="A85" t="s">
        <v>942</v>
      </c>
      <c r="B85" t="s">
        <v>943</v>
      </c>
    </row>
    <row r="86" spans="1:2">
      <c r="A86" t="s">
        <v>944</v>
      </c>
      <c r="B86" t="s">
        <v>945</v>
      </c>
    </row>
    <row r="87" spans="1:2">
      <c r="A87" t="s">
        <v>946</v>
      </c>
      <c r="B87" t="s">
        <v>947</v>
      </c>
    </row>
    <row r="88" spans="1:2">
      <c r="A88" t="s">
        <v>948</v>
      </c>
      <c r="B88" t="s">
        <v>949</v>
      </c>
    </row>
    <row r="89" spans="1:2">
      <c r="A89" t="s">
        <v>950</v>
      </c>
      <c r="B89" t="s">
        <v>951</v>
      </c>
    </row>
    <row r="90" spans="1:2">
      <c r="A90" t="s">
        <v>952</v>
      </c>
      <c r="B90" t="s">
        <v>953</v>
      </c>
    </row>
    <row r="91" spans="1:2">
      <c r="A91" t="s">
        <v>954</v>
      </c>
      <c r="B91" t="s">
        <v>955</v>
      </c>
    </row>
    <row r="92" spans="1:2">
      <c r="A92" t="s">
        <v>956</v>
      </c>
      <c r="B92" t="s">
        <v>957</v>
      </c>
    </row>
    <row r="93" spans="1:2">
      <c r="A93" t="s">
        <v>958</v>
      </c>
      <c r="B93" t="s">
        <v>959</v>
      </c>
    </row>
    <row r="94" spans="1:2">
      <c r="A94" t="s">
        <v>960</v>
      </c>
      <c r="B94" t="s">
        <v>961</v>
      </c>
    </row>
    <row r="95" spans="1:2">
      <c r="A95" t="s">
        <v>962</v>
      </c>
      <c r="B95" t="s">
        <v>963</v>
      </c>
    </row>
    <row r="96" spans="1:2">
      <c r="A96" t="s">
        <v>964</v>
      </c>
      <c r="B96" t="s">
        <v>965</v>
      </c>
    </row>
    <row r="97" spans="1:2">
      <c r="A97" t="s">
        <v>966</v>
      </c>
      <c r="B97" t="s">
        <v>967</v>
      </c>
    </row>
    <row r="98" spans="1:2">
      <c r="A98" t="s">
        <v>968</v>
      </c>
      <c r="B98" t="s">
        <v>969</v>
      </c>
    </row>
    <row r="99" spans="1:2">
      <c r="A99" t="s">
        <v>970</v>
      </c>
      <c r="B99" t="s">
        <v>971</v>
      </c>
    </row>
    <row r="100" spans="1:2">
      <c r="A100" t="s">
        <v>972</v>
      </c>
      <c r="B100" t="s">
        <v>973</v>
      </c>
    </row>
    <row r="101" spans="1:2">
      <c r="A101" t="s">
        <v>974</v>
      </c>
      <c r="B101" t="s">
        <v>975</v>
      </c>
    </row>
    <row r="102" spans="1:2">
      <c r="A102" t="s">
        <v>976</v>
      </c>
      <c r="B102" t="s">
        <v>977</v>
      </c>
    </row>
    <row r="103" spans="1:2">
      <c r="A103" t="s">
        <v>978</v>
      </c>
      <c r="B103" t="s">
        <v>979</v>
      </c>
    </row>
    <row r="104" spans="1:2">
      <c r="A104" t="s">
        <v>980</v>
      </c>
      <c r="B104" t="s">
        <v>981</v>
      </c>
    </row>
    <row r="105" spans="1:2">
      <c r="A105" t="s">
        <v>982</v>
      </c>
      <c r="B105" t="s">
        <v>983</v>
      </c>
    </row>
    <row r="106" spans="1:2">
      <c r="A106" t="s">
        <v>984</v>
      </c>
      <c r="B106" t="s">
        <v>985</v>
      </c>
    </row>
    <row r="107" spans="1:2">
      <c r="A107" t="s">
        <v>986</v>
      </c>
      <c r="B107" t="s">
        <v>987</v>
      </c>
    </row>
    <row r="108" spans="1:2">
      <c r="A108" t="s">
        <v>988</v>
      </c>
      <c r="B108" t="s">
        <v>989</v>
      </c>
    </row>
    <row r="109" spans="1:2">
      <c r="A109" t="s">
        <v>990</v>
      </c>
      <c r="B109" t="s">
        <v>991</v>
      </c>
    </row>
    <row r="110" spans="1:2">
      <c r="A110" t="s">
        <v>992</v>
      </c>
      <c r="B110" t="s">
        <v>993</v>
      </c>
    </row>
    <row r="111" spans="1:2">
      <c r="A111" t="s">
        <v>994</v>
      </c>
      <c r="B111" t="s">
        <v>995</v>
      </c>
    </row>
    <row r="112" spans="1:2">
      <c r="A112" t="s">
        <v>996</v>
      </c>
      <c r="B112" t="s">
        <v>997</v>
      </c>
    </row>
    <row r="113" spans="1:2">
      <c r="A113" t="s">
        <v>998</v>
      </c>
      <c r="B113" t="s">
        <v>999</v>
      </c>
    </row>
    <row r="114" spans="1:2">
      <c r="A114" t="s">
        <v>1000</v>
      </c>
      <c r="B114" t="s">
        <v>1001</v>
      </c>
    </row>
    <row r="115" spans="1:2">
      <c r="A115" t="s">
        <v>1002</v>
      </c>
      <c r="B115" t="s">
        <v>1003</v>
      </c>
    </row>
    <row r="116" spans="1:2">
      <c r="A116" t="s">
        <v>1004</v>
      </c>
      <c r="B116" t="s">
        <v>1005</v>
      </c>
    </row>
    <row r="117" spans="1:2">
      <c r="A117" t="s">
        <v>1006</v>
      </c>
      <c r="B117" t="s">
        <v>1007</v>
      </c>
    </row>
    <row r="118" spans="1:2">
      <c r="A118" t="s">
        <v>1008</v>
      </c>
      <c r="B118" t="s">
        <v>1009</v>
      </c>
    </row>
    <row r="119" spans="1:2">
      <c r="A119" t="s">
        <v>1010</v>
      </c>
      <c r="B119" t="s">
        <v>1011</v>
      </c>
    </row>
    <row r="120" spans="1:2">
      <c r="A120" t="s">
        <v>1012</v>
      </c>
      <c r="B120" t="s">
        <v>1013</v>
      </c>
    </row>
    <row r="121" spans="1:2">
      <c r="A121" t="s">
        <v>1014</v>
      </c>
      <c r="B121" t="s">
        <v>1015</v>
      </c>
    </row>
    <row r="122" spans="1:2">
      <c r="A122" t="s">
        <v>1016</v>
      </c>
      <c r="B122" t="s">
        <v>1017</v>
      </c>
    </row>
    <row r="123" spans="1:2">
      <c r="A123" t="s">
        <v>1018</v>
      </c>
      <c r="B123" t="s">
        <v>1019</v>
      </c>
    </row>
    <row r="124" spans="1:2">
      <c r="A124" t="s">
        <v>1020</v>
      </c>
      <c r="B124" t="s">
        <v>1021</v>
      </c>
    </row>
    <row r="125" spans="1:2">
      <c r="A125" t="s">
        <v>1022</v>
      </c>
      <c r="B125" t="s">
        <v>1023</v>
      </c>
    </row>
    <row r="126" spans="1:2">
      <c r="A126" t="s">
        <v>1024</v>
      </c>
      <c r="B126" t="s">
        <v>1025</v>
      </c>
    </row>
    <row r="127" spans="1:2">
      <c r="A127" t="s">
        <v>1026</v>
      </c>
      <c r="B127" t="s">
        <v>1027</v>
      </c>
    </row>
    <row r="128" spans="1:2">
      <c r="A128" t="s">
        <v>1028</v>
      </c>
      <c r="B128" t="s">
        <v>1029</v>
      </c>
    </row>
    <row r="129" spans="1:2">
      <c r="A129" t="s">
        <v>1030</v>
      </c>
      <c r="B129" t="s">
        <v>1031</v>
      </c>
    </row>
    <row r="130" spans="1:2">
      <c r="A130" t="s">
        <v>1032</v>
      </c>
      <c r="B130" t="s">
        <v>1033</v>
      </c>
    </row>
    <row r="131" spans="1:2">
      <c r="A131" t="s">
        <v>1034</v>
      </c>
      <c r="B131" t="s">
        <v>1035</v>
      </c>
    </row>
    <row r="132" spans="1:2">
      <c r="A132" t="s">
        <v>1036</v>
      </c>
      <c r="B132" t="s">
        <v>1037</v>
      </c>
    </row>
    <row r="133" spans="1:2">
      <c r="A133" t="s">
        <v>1038</v>
      </c>
      <c r="B133" t="s">
        <v>1039</v>
      </c>
    </row>
    <row r="134" spans="1:2">
      <c r="A134" t="s">
        <v>1040</v>
      </c>
      <c r="B134" t="s">
        <v>1041</v>
      </c>
    </row>
    <row r="135" spans="1:2">
      <c r="A135" t="s">
        <v>1042</v>
      </c>
      <c r="B135" t="s">
        <v>1043</v>
      </c>
    </row>
    <row r="136" spans="1:2">
      <c r="A136" t="s">
        <v>1044</v>
      </c>
      <c r="B136" t="s">
        <v>1045</v>
      </c>
    </row>
    <row r="137" spans="1:2">
      <c r="A137" t="s">
        <v>1046</v>
      </c>
      <c r="B137" t="s">
        <v>1047</v>
      </c>
    </row>
    <row r="138" spans="1:2">
      <c r="A138" t="s">
        <v>1048</v>
      </c>
      <c r="B138" t="s">
        <v>1049</v>
      </c>
    </row>
    <row r="139" spans="1:2">
      <c r="A139" t="s">
        <v>1050</v>
      </c>
      <c r="B139" t="s">
        <v>1051</v>
      </c>
    </row>
    <row r="140" spans="1:2">
      <c r="A140" t="s">
        <v>1052</v>
      </c>
      <c r="B140" t="s">
        <v>1053</v>
      </c>
    </row>
    <row r="141" spans="1:2">
      <c r="A141" t="s">
        <v>1054</v>
      </c>
      <c r="B141" t="s">
        <v>1055</v>
      </c>
    </row>
    <row r="142" spans="1:2">
      <c r="A142" t="s">
        <v>1056</v>
      </c>
      <c r="B142" t="s">
        <v>1057</v>
      </c>
    </row>
    <row r="143" spans="1:2">
      <c r="A143" t="s">
        <v>1058</v>
      </c>
      <c r="B143" t="s">
        <v>1059</v>
      </c>
    </row>
    <row r="144" spans="1:2">
      <c r="A144" t="s">
        <v>1060</v>
      </c>
      <c r="B144" t="s">
        <v>1061</v>
      </c>
    </row>
    <row r="145" spans="1:2">
      <c r="A145" t="s">
        <v>1062</v>
      </c>
      <c r="B145" t="s">
        <v>1063</v>
      </c>
    </row>
    <row r="146" spans="1:2">
      <c r="A146" t="s">
        <v>1064</v>
      </c>
      <c r="B146" t="s">
        <v>1065</v>
      </c>
    </row>
    <row r="147" spans="1:2">
      <c r="A147" t="s">
        <v>1066</v>
      </c>
      <c r="B147" t="s">
        <v>1067</v>
      </c>
    </row>
    <row r="148" spans="1:2">
      <c r="A148" t="s">
        <v>1068</v>
      </c>
      <c r="B148" t="s">
        <v>1069</v>
      </c>
    </row>
    <row r="149" spans="1:2">
      <c r="A149" t="s">
        <v>1070</v>
      </c>
      <c r="B149" t="s">
        <v>1071</v>
      </c>
    </row>
    <row r="150" spans="1:2">
      <c r="A150" t="s">
        <v>1072</v>
      </c>
      <c r="B150" t="s">
        <v>1073</v>
      </c>
    </row>
    <row r="151" spans="1:2">
      <c r="A151" t="s">
        <v>1074</v>
      </c>
      <c r="B151" t="s">
        <v>1075</v>
      </c>
    </row>
    <row r="152" spans="1:2">
      <c r="A152" t="s">
        <v>1076</v>
      </c>
      <c r="B152" t="s">
        <v>1077</v>
      </c>
    </row>
    <row r="153" spans="1:2">
      <c r="A153" t="s">
        <v>1078</v>
      </c>
      <c r="B153" t="s">
        <v>1079</v>
      </c>
    </row>
    <row r="154" spans="1:2">
      <c r="A154" t="s">
        <v>1080</v>
      </c>
      <c r="B154" t="s">
        <v>1081</v>
      </c>
    </row>
    <row r="155" spans="1:2">
      <c r="A155" t="s">
        <v>1082</v>
      </c>
      <c r="B155" t="s">
        <v>1083</v>
      </c>
    </row>
    <row r="156" spans="1:2">
      <c r="A156" t="s">
        <v>1084</v>
      </c>
      <c r="B156" t="s">
        <v>1085</v>
      </c>
    </row>
    <row r="157" spans="1:2">
      <c r="A157" t="s">
        <v>1086</v>
      </c>
      <c r="B157" t="s">
        <v>1087</v>
      </c>
    </row>
    <row r="158" spans="1:2">
      <c r="A158" t="s">
        <v>1088</v>
      </c>
      <c r="B158" t="s">
        <v>1089</v>
      </c>
    </row>
    <row r="159" spans="1:2">
      <c r="A159" t="s">
        <v>1090</v>
      </c>
      <c r="B159" t="s">
        <v>1091</v>
      </c>
    </row>
    <row r="160" spans="1:2">
      <c r="A160" t="s">
        <v>1092</v>
      </c>
      <c r="B160" t="s">
        <v>1093</v>
      </c>
    </row>
    <row r="161" spans="1:2">
      <c r="A161" t="s">
        <v>1094</v>
      </c>
      <c r="B161" t="s">
        <v>1095</v>
      </c>
    </row>
    <row r="162" spans="1:2">
      <c r="A162" t="s">
        <v>1096</v>
      </c>
      <c r="B162" t="s">
        <v>1097</v>
      </c>
    </row>
    <row r="163" spans="1:2">
      <c r="A163" t="s">
        <v>1098</v>
      </c>
      <c r="B163" t="s">
        <v>1099</v>
      </c>
    </row>
    <row r="164" spans="1:2">
      <c r="A164" t="s">
        <v>1100</v>
      </c>
      <c r="B164" t="s">
        <v>1101</v>
      </c>
    </row>
    <row r="165" spans="1:2">
      <c r="A165" t="s">
        <v>1102</v>
      </c>
      <c r="B165" t="s">
        <v>1103</v>
      </c>
    </row>
    <row r="166" spans="1:2">
      <c r="A166" t="s">
        <v>1104</v>
      </c>
      <c r="B166" t="s">
        <v>1105</v>
      </c>
    </row>
    <row r="167" spans="1:2">
      <c r="A167" t="s">
        <v>1106</v>
      </c>
      <c r="B167" t="s">
        <v>1107</v>
      </c>
    </row>
    <row r="168" spans="1:2">
      <c r="A168" t="s">
        <v>1108</v>
      </c>
      <c r="B168" t="s">
        <v>1109</v>
      </c>
    </row>
    <row r="169" spans="1:2">
      <c r="A169" t="s">
        <v>1110</v>
      </c>
      <c r="B169" t="s">
        <v>1111</v>
      </c>
    </row>
    <row r="170" spans="1:2">
      <c r="A170" t="s">
        <v>1112</v>
      </c>
      <c r="B170" t="s">
        <v>1113</v>
      </c>
    </row>
    <row r="171" spans="1:2">
      <c r="A171" t="s">
        <v>1114</v>
      </c>
      <c r="B171" t="s">
        <v>1115</v>
      </c>
    </row>
    <row r="172" spans="1:2">
      <c r="A172" t="s">
        <v>1116</v>
      </c>
      <c r="B172" t="s">
        <v>1117</v>
      </c>
    </row>
    <row r="173" spans="1:2">
      <c r="A173" t="s">
        <v>1118</v>
      </c>
      <c r="B173" t="s">
        <v>1119</v>
      </c>
    </row>
    <row r="174" spans="1:2">
      <c r="A174" t="s">
        <v>1120</v>
      </c>
      <c r="B174" t="s">
        <v>1121</v>
      </c>
    </row>
    <row r="175" spans="1:2">
      <c r="A175" t="s">
        <v>1122</v>
      </c>
      <c r="B175" t="s">
        <v>1123</v>
      </c>
    </row>
    <row r="176" spans="1:2">
      <c r="A176" t="s">
        <v>1124</v>
      </c>
      <c r="B176" t="s">
        <v>1125</v>
      </c>
    </row>
    <row r="177" spans="1:2">
      <c r="A177" t="s">
        <v>1126</v>
      </c>
      <c r="B177" t="s">
        <v>1127</v>
      </c>
    </row>
    <row r="178" spans="1:2">
      <c r="A178" t="s">
        <v>1128</v>
      </c>
      <c r="B178" t="s">
        <v>1129</v>
      </c>
    </row>
    <row r="179" spans="1:2">
      <c r="A179" t="s">
        <v>1130</v>
      </c>
      <c r="B179" t="s">
        <v>1131</v>
      </c>
    </row>
    <row r="180" spans="1:2">
      <c r="A180" t="s">
        <v>1132</v>
      </c>
      <c r="B180" t="s">
        <v>1133</v>
      </c>
    </row>
    <row r="181" spans="1:2">
      <c r="A181" t="s">
        <v>1134</v>
      </c>
      <c r="B181" t="s">
        <v>1135</v>
      </c>
    </row>
    <row r="182" spans="1:2">
      <c r="A182" t="s">
        <v>1136</v>
      </c>
      <c r="B182" t="s">
        <v>1137</v>
      </c>
    </row>
    <row r="183" spans="1:2">
      <c r="A183" t="s">
        <v>1138</v>
      </c>
      <c r="B183" t="s">
        <v>1139</v>
      </c>
    </row>
    <row r="184" spans="1:2">
      <c r="A184" t="s">
        <v>1140</v>
      </c>
      <c r="B184" t="s">
        <v>1141</v>
      </c>
    </row>
    <row r="185" spans="1:2">
      <c r="A185" t="s">
        <v>1142</v>
      </c>
      <c r="B185" t="s">
        <v>1143</v>
      </c>
    </row>
    <row r="186" spans="1:2">
      <c r="A186" t="s">
        <v>1144</v>
      </c>
      <c r="B186" t="s">
        <v>1145</v>
      </c>
    </row>
    <row r="187" spans="1:2">
      <c r="A187" t="s">
        <v>1146</v>
      </c>
      <c r="B187" t="s">
        <v>1147</v>
      </c>
    </row>
    <row r="188" spans="1:2">
      <c r="A188" t="s">
        <v>1148</v>
      </c>
      <c r="B188" t="s">
        <v>1149</v>
      </c>
    </row>
    <row r="189" spans="1:2">
      <c r="A189" t="s">
        <v>1150</v>
      </c>
      <c r="B189" t="s">
        <v>1151</v>
      </c>
    </row>
    <row r="190" spans="1:2">
      <c r="A190" t="s">
        <v>1152</v>
      </c>
      <c r="B190" t="s">
        <v>1153</v>
      </c>
    </row>
    <row r="191" spans="1:2">
      <c r="A191" t="s">
        <v>1154</v>
      </c>
      <c r="B191" t="s">
        <v>1155</v>
      </c>
    </row>
    <row r="192" spans="1:2">
      <c r="A192" t="s">
        <v>1156</v>
      </c>
      <c r="B192" t="s">
        <v>1157</v>
      </c>
    </row>
    <row r="193" spans="1:2">
      <c r="A193" t="s">
        <v>1158</v>
      </c>
      <c r="B193" t="s">
        <v>1159</v>
      </c>
    </row>
    <row r="194" spans="1:2">
      <c r="A194" t="s">
        <v>1160</v>
      </c>
      <c r="B194" t="s">
        <v>1161</v>
      </c>
    </row>
    <row r="195" spans="1:2">
      <c r="A195" t="s">
        <v>1162</v>
      </c>
      <c r="B195" t="s">
        <v>1163</v>
      </c>
    </row>
    <row r="196" spans="1:2">
      <c r="A196" t="s">
        <v>1164</v>
      </c>
      <c r="B196" t="s">
        <v>1165</v>
      </c>
    </row>
    <row r="197" spans="1:2">
      <c r="A197" t="s">
        <v>1166</v>
      </c>
      <c r="B197" t="s">
        <v>1167</v>
      </c>
    </row>
    <row r="198" spans="1:2">
      <c r="A198" t="s">
        <v>1168</v>
      </c>
      <c r="B198" t="s">
        <v>1169</v>
      </c>
    </row>
    <row r="199" spans="1:2">
      <c r="A199" t="s">
        <v>1170</v>
      </c>
      <c r="B199" t="s">
        <v>1171</v>
      </c>
    </row>
    <row r="200" spans="1:2">
      <c r="A200" t="s">
        <v>1172</v>
      </c>
      <c r="B200" t="s">
        <v>1173</v>
      </c>
    </row>
    <row r="201" spans="1:2">
      <c r="A201" t="s">
        <v>1174</v>
      </c>
      <c r="B201" t="s">
        <v>1175</v>
      </c>
    </row>
    <row r="202" spans="1:2">
      <c r="A202" t="s">
        <v>1176</v>
      </c>
      <c r="B202" t="s">
        <v>1177</v>
      </c>
    </row>
    <row r="203" spans="1:2">
      <c r="A203" t="s">
        <v>1178</v>
      </c>
      <c r="B203" t="s">
        <v>1179</v>
      </c>
    </row>
    <row r="204" spans="1:2">
      <c r="A204" t="s">
        <v>1180</v>
      </c>
      <c r="B204" t="s">
        <v>1181</v>
      </c>
    </row>
    <row r="205" spans="1:2">
      <c r="A205" t="s">
        <v>1182</v>
      </c>
      <c r="B205" t="s">
        <v>1183</v>
      </c>
    </row>
    <row r="206" spans="1:2">
      <c r="A206" t="s">
        <v>1184</v>
      </c>
      <c r="B206" t="s">
        <v>1185</v>
      </c>
    </row>
    <row r="207" spans="1:2">
      <c r="A207" t="s">
        <v>1186</v>
      </c>
      <c r="B207" t="s">
        <v>1187</v>
      </c>
    </row>
    <row r="208" spans="1:2">
      <c r="A208" t="s">
        <v>1188</v>
      </c>
      <c r="B208" t="s">
        <v>1189</v>
      </c>
    </row>
    <row r="209" spans="1:2">
      <c r="A209" t="s">
        <v>1190</v>
      </c>
      <c r="B209" t="s">
        <v>1191</v>
      </c>
    </row>
    <row r="210" spans="1:2">
      <c r="A210" t="s">
        <v>1192</v>
      </c>
      <c r="B210" t="s">
        <v>1193</v>
      </c>
    </row>
    <row r="211" spans="1:2">
      <c r="A211" t="s">
        <v>1194</v>
      </c>
      <c r="B211" t="s">
        <v>1195</v>
      </c>
    </row>
    <row r="212" spans="1:2">
      <c r="A212" t="s">
        <v>1196</v>
      </c>
      <c r="B212" t="s">
        <v>1197</v>
      </c>
    </row>
    <row r="213" spans="1:2">
      <c r="A213" t="s">
        <v>1198</v>
      </c>
      <c r="B213" t="s">
        <v>1199</v>
      </c>
    </row>
    <row r="214" spans="1:2">
      <c r="A214" t="s">
        <v>1200</v>
      </c>
      <c r="B214" t="s">
        <v>1201</v>
      </c>
    </row>
    <row r="215" spans="1:2">
      <c r="A215" t="s">
        <v>1202</v>
      </c>
      <c r="B215" t="s">
        <v>1203</v>
      </c>
    </row>
    <row r="216" spans="1:2">
      <c r="A216" t="s">
        <v>1204</v>
      </c>
      <c r="B216" t="s">
        <v>1205</v>
      </c>
    </row>
    <row r="217" spans="1:2">
      <c r="A217" t="s">
        <v>1206</v>
      </c>
      <c r="B217" t="s">
        <v>1207</v>
      </c>
    </row>
    <row r="218" spans="1:2">
      <c r="A218" t="s">
        <v>1208</v>
      </c>
      <c r="B218" t="s">
        <v>1209</v>
      </c>
    </row>
    <row r="219" spans="1:2">
      <c r="A219" t="s">
        <v>1210</v>
      </c>
      <c r="B219" t="s">
        <v>1211</v>
      </c>
    </row>
    <row r="220" spans="1:2">
      <c r="A220" t="s">
        <v>1212</v>
      </c>
      <c r="B220" t="s">
        <v>1213</v>
      </c>
    </row>
    <row r="221" spans="1:2">
      <c r="A221" t="s">
        <v>1214</v>
      </c>
      <c r="B221" t="s">
        <v>1215</v>
      </c>
    </row>
    <row r="222" spans="1:2">
      <c r="A222" t="s">
        <v>1216</v>
      </c>
      <c r="B222" t="s">
        <v>1217</v>
      </c>
    </row>
    <row r="223" spans="1:2">
      <c r="A223" t="s">
        <v>1218</v>
      </c>
      <c r="B223" t="s">
        <v>1219</v>
      </c>
    </row>
    <row r="224" spans="1:2">
      <c r="A224" t="s">
        <v>1220</v>
      </c>
      <c r="B224" t="s">
        <v>1221</v>
      </c>
    </row>
    <row r="225" spans="1:2">
      <c r="A225" t="s">
        <v>1222</v>
      </c>
      <c r="B225" t="s">
        <v>1223</v>
      </c>
    </row>
    <row r="226" spans="1:2">
      <c r="A226" t="s">
        <v>1224</v>
      </c>
      <c r="B226" t="s">
        <v>1225</v>
      </c>
    </row>
    <row r="227" spans="1:2">
      <c r="A227" t="s">
        <v>1226</v>
      </c>
      <c r="B227" t="s">
        <v>1227</v>
      </c>
    </row>
    <row r="228" spans="1:2">
      <c r="A228" t="s">
        <v>1228</v>
      </c>
      <c r="B228" t="s">
        <v>1229</v>
      </c>
    </row>
    <row r="229" spans="1:2">
      <c r="A229" t="s">
        <v>1230</v>
      </c>
      <c r="B229" t="s">
        <v>1231</v>
      </c>
    </row>
    <row r="230" spans="1:2">
      <c r="A230" t="s">
        <v>1232</v>
      </c>
      <c r="B230" t="s">
        <v>1233</v>
      </c>
    </row>
    <row r="231" spans="1:2">
      <c r="A231" t="s">
        <v>1234</v>
      </c>
      <c r="B231" t="s">
        <v>1235</v>
      </c>
    </row>
    <row r="232" spans="1:2">
      <c r="A232" t="s">
        <v>1236</v>
      </c>
      <c r="B232" t="s">
        <v>1237</v>
      </c>
    </row>
    <row r="233" spans="1:2">
      <c r="A233" t="s">
        <v>1238</v>
      </c>
      <c r="B233" t="s">
        <v>1239</v>
      </c>
    </row>
    <row r="234" spans="1:2">
      <c r="A234" t="s">
        <v>1240</v>
      </c>
      <c r="B234" t="s">
        <v>1241</v>
      </c>
    </row>
    <row r="235" spans="1:2">
      <c r="A235" t="s">
        <v>1242</v>
      </c>
      <c r="B235" t="s">
        <v>1243</v>
      </c>
    </row>
    <row r="236" spans="1:2">
      <c r="A236" t="s">
        <v>1244</v>
      </c>
      <c r="B236" t="s">
        <v>1245</v>
      </c>
    </row>
    <row r="237" spans="1:2">
      <c r="A237" t="s">
        <v>1246</v>
      </c>
      <c r="B237" t="s">
        <v>1247</v>
      </c>
    </row>
    <row r="238" spans="1:2">
      <c r="A238" t="s">
        <v>1248</v>
      </c>
      <c r="B238" t="s">
        <v>1249</v>
      </c>
    </row>
    <row r="239" spans="1:2">
      <c r="A239" t="s">
        <v>1250</v>
      </c>
      <c r="B239" t="s">
        <v>1251</v>
      </c>
    </row>
    <row r="240" spans="1:2">
      <c r="A240" t="s">
        <v>1252</v>
      </c>
      <c r="B240" t="s">
        <v>1253</v>
      </c>
    </row>
    <row r="241" spans="1:2">
      <c r="A241" t="s">
        <v>1254</v>
      </c>
      <c r="B241" t="s">
        <v>1255</v>
      </c>
    </row>
    <row r="242" spans="1:2">
      <c r="A242" t="s">
        <v>1256</v>
      </c>
      <c r="B242" t="s">
        <v>1257</v>
      </c>
    </row>
    <row r="243" spans="1:2">
      <c r="A243" t="s">
        <v>1258</v>
      </c>
      <c r="B243" t="s">
        <v>1259</v>
      </c>
    </row>
    <row r="244" spans="1:2">
      <c r="A244" t="s">
        <v>1260</v>
      </c>
      <c r="B244" t="s">
        <v>1261</v>
      </c>
    </row>
    <row r="245" spans="1:2">
      <c r="A245" t="s">
        <v>1262</v>
      </c>
      <c r="B245" t="s">
        <v>1263</v>
      </c>
    </row>
    <row r="246" spans="1:2">
      <c r="A246" t="s">
        <v>1264</v>
      </c>
      <c r="B246" t="s">
        <v>1265</v>
      </c>
    </row>
    <row r="247" spans="1:2">
      <c r="A247" t="s">
        <v>1266</v>
      </c>
      <c r="B247" t="s">
        <v>1267</v>
      </c>
    </row>
    <row r="248" spans="1:2">
      <c r="A248" t="s">
        <v>1268</v>
      </c>
      <c r="B248" t="s">
        <v>1269</v>
      </c>
    </row>
    <row r="249" spans="1:2">
      <c r="A249" t="s">
        <v>1270</v>
      </c>
      <c r="B249" t="s">
        <v>1271</v>
      </c>
    </row>
    <row r="250" spans="1:2">
      <c r="A250" t="s">
        <v>1272</v>
      </c>
      <c r="B250" t="s">
        <v>1273</v>
      </c>
    </row>
    <row r="251" spans="1:2">
      <c r="A251" t="s">
        <v>1274</v>
      </c>
      <c r="B251" t="s">
        <v>1275</v>
      </c>
    </row>
  </sheetData>
  <pageMargins left="0.7" right="0.7" top="0.75" bottom="0.75" header="0.3" footer="0.3"/>
  <pageSetup paperSize="9" orientation="portrait" r:id="rId1"/>
  <headerFooter>
    <oddFooter>&amp;C&amp;1#&amp;"Calibri"&amp;10&amp;K000000Internal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0"/>
  <dimension ref="B1:I18"/>
  <sheetViews>
    <sheetView showGridLines="0" showRowColHeaders="0" zoomScaleNormal="100" workbookViewId="0">
      <pane xSplit="3" ySplit="6" topLeftCell="D7" activePane="bottomRight" state="frozen"/>
      <selection activeCell="B2" sqref="B2:I2"/>
      <selection pane="topRight" activeCell="B2" sqref="B2:I2"/>
      <selection pane="bottomLeft" activeCell="B2" sqref="B2:I2"/>
      <selection pane="bottomRight" activeCell="D7" sqref="D7"/>
    </sheetView>
  </sheetViews>
  <sheetFormatPr defaultColWidth="9.140625" defaultRowHeight="15"/>
  <cols>
    <col min="1" max="1" width="2.5703125" style="36" customWidth="1"/>
    <col min="2" max="2" width="92.5703125" style="36" customWidth="1"/>
    <col min="3" max="3" width="7.5703125" style="36" customWidth="1"/>
    <col min="4" max="4" width="18.5703125" style="36" customWidth="1"/>
    <col min="5" max="16384" width="9.140625" style="36"/>
  </cols>
  <sheetData>
    <row r="1" spans="2:9" ht="10.15" customHeight="1"/>
    <row r="2" spans="2:9" ht="27.95" customHeight="1">
      <c r="B2" s="446" t="s">
        <v>674</v>
      </c>
      <c r="C2" s="447"/>
      <c r="D2" s="447"/>
      <c r="E2" s="359"/>
      <c r="F2" s="359"/>
      <c r="G2" s="359"/>
      <c r="H2" s="359"/>
      <c r="I2" s="359"/>
    </row>
    <row r="3" spans="2:9" ht="14.45" customHeight="1">
      <c r="B3" s="169"/>
      <c r="C3" s="32"/>
      <c r="D3" s="32"/>
    </row>
    <row r="5" spans="2:9" ht="30">
      <c r="D5" s="336" t="s">
        <v>515</v>
      </c>
    </row>
    <row r="6" spans="2:9">
      <c r="C6" s="69" t="s">
        <v>0</v>
      </c>
      <c r="D6" s="80" t="s">
        <v>5</v>
      </c>
    </row>
    <row r="7" spans="2:9">
      <c r="B7" s="63" t="s">
        <v>516</v>
      </c>
      <c r="C7" s="59" t="s">
        <v>179</v>
      </c>
      <c r="D7" s="337">
        <v>53065937761.830704</v>
      </c>
    </row>
    <row r="8" spans="2:9">
      <c r="B8" s="338" t="s">
        <v>517</v>
      </c>
      <c r="C8" s="59" t="s">
        <v>181</v>
      </c>
      <c r="D8" s="226">
        <v>560573.06000000006</v>
      </c>
    </row>
    <row r="9" spans="2:9">
      <c r="B9" s="338" t="s">
        <v>518</v>
      </c>
      <c r="C9" s="59" t="s">
        <v>753</v>
      </c>
      <c r="D9" s="227">
        <v>53065377188.770699</v>
      </c>
    </row>
    <row r="10" spans="2:9">
      <c r="B10" s="339" t="s">
        <v>416</v>
      </c>
      <c r="C10" s="59" t="s">
        <v>198</v>
      </c>
      <c r="D10" s="226">
        <v>52808372.689999998</v>
      </c>
    </row>
    <row r="11" spans="2:9">
      <c r="B11" s="339" t="s">
        <v>519</v>
      </c>
      <c r="C11" s="59" t="s">
        <v>754</v>
      </c>
      <c r="D11" s="226">
        <v>7673911049.2119999</v>
      </c>
    </row>
    <row r="12" spans="2:9" ht="30">
      <c r="B12" s="339" t="s">
        <v>520</v>
      </c>
      <c r="C12" s="59" t="s">
        <v>755</v>
      </c>
      <c r="D12" s="226">
        <v>5105941.95</v>
      </c>
    </row>
    <row r="13" spans="2:9">
      <c r="B13" s="339" t="s">
        <v>208</v>
      </c>
      <c r="C13" s="59" t="s">
        <v>756</v>
      </c>
      <c r="D13" s="226">
        <v>598453413.87629998</v>
      </c>
    </row>
    <row r="14" spans="2:9">
      <c r="B14" s="339" t="s">
        <v>521</v>
      </c>
      <c r="C14" s="59" t="s">
        <v>757</v>
      </c>
      <c r="D14" s="226">
        <v>37986206642.169998</v>
      </c>
    </row>
    <row r="15" spans="2:9">
      <c r="B15" s="339" t="s">
        <v>420</v>
      </c>
      <c r="C15" s="59" t="s">
        <v>758</v>
      </c>
      <c r="D15" s="226">
        <v>3250391974.2153001</v>
      </c>
    </row>
    <row r="16" spans="2:9">
      <c r="B16" s="339" t="s">
        <v>209</v>
      </c>
      <c r="C16" s="59" t="s">
        <v>759</v>
      </c>
      <c r="D16" s="226">
        <v>1948301187.99</v>
      </c>
    </row>
    <row r="17" spans="2:4">
      <c r="B17" s="339" t="s">
        <v>414</v>
      </c>
      <c r="C17" s="59" t="s">
        <v>760</v>
      </c>
      <c r="D17" s="226">
        <v>358249042.08719999</v>
      </c>
    </row>
    <row r="18" spans="2:4">
      <c r="B18" s="339" t="s">
        <v>522</v>
      </c>
      <c r="C18" s="59" t="s">
        <v>761</v>
      </c>
      <c r="D18" s="226">
        <v>1191949564.5799</v>
      </c>
    </row>
  </sheetData>
  <mergeCells count="1">
    <mergeCell ref="B2:D2"/>
  </mergeCells>
  <pageMargins left="0.70866141732283472" right="0.70866141732283472" top="0.74803149606299213" bottom="0.74803149606299213" header="0.31496062992125984" footer="0.31496062992125984"/>
  <pageSetup paperSize="9" orientation="landscape" verticalDpi="1200" r:id="rId1"/>
  <headerFooter>
    <oddHeader>&amp;CEN 
Annex XI</oddHeader>
    <oddFooter>&amp;C&amp;"Calibri"&amp;11&amp;K0000001_x000D_&amp;1#&amp;"Calibri"&amp;10&amp;K000000Internal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4"/>
  <dimension ref="A1:L42"/>
  <sheetViews>
    <sheetView showGridLines="0" showRowColHeaders="0" zoomScale="90" zoomScaleNormal="90" workbookViewId="0">
      <pane xSplit="4" ySplit="6" topLeftCell="E7" activePane="bottomRight" state="frozen"/>
      <selection activeCell="B2" sqref="B2:I2"/>
      <selection pane="topRight" activeCell="B2" sqref="B2:I2"/>
      <selection pane="bottomLeft" activeCell="B2" sqref="B2:I2"/>
      <selection pane="bottomRight" activeCell="I8" sqref="I8:K40"/>
    </sheetView>
  </sheetViews>
  <sheetFormatPr defaultColWidth="9.140625" defaultRowHeight="15"/>
  <cols>
    <col min="1" max="1" width="2.5703125" style="36" customWidth="1"/>
    <col min="2" max="2" width="10.28515625" style="36" customWidth="1"/>
    <col min="3" max="3" width="74.7109375" style="36" customWidth="1"/>
    <col min="4" max="4" width="7.5703125" style="1" customWidth="1"/>
    <col min="5" max="12" width="18.5703125" style="36" customWidth="1"/>
    <col min="13" max="16384" width="9.140625" style="36"/>
  </cols>
  <sheetData>
    <row r="1" spans="1:12" ht="10.15" customHeight="1"/>
    <row r="2" spans="1:12" ht="27.95" customHeight="1">
      <c r="B2" s="430" t="s">
        <v>671</v>
      </c>
      <c r="C2" s="431"/>
      <c r="D2" s="431"/>
      <c r="E2" s="431"/>
      <c r="F2" s="431"/>
      <c r="G2" s="431"/>
      <c r="H2" s="431"/>
      <c r="I2" s="431"/>
      <c r="J2" s="435"/>
      <c r="K2" s="435"/>
      <c r="L2" s="435"/>
    </row>
    <row r="3" spans="1:12" ht="14.45" customHeight="1">
      <c r="A3" s="29"/>
      <c r="B3" s="169"/>
    </row>
    <row r="4" spans="1:12" ht="15.75">
      <c r="A4" s="29"/>
    </row>
    <row r="5" spans="1:12">
      <c r="B5" s="174"/>
      <c r="E5" s="415" t="s">
        <v>425</v>
      </c>
      <c r="F5" s="415"/>
      <c r="G5" s="415"/>
      <c r="H5" s="415"/>
      <c r="I5" s="448" t="s">
        <v>426</v>
      </c>
      <c r="J5" s="449"/>
      <c r="K5" s="449"/>
      <c r="L5" s="450"/>
    </row>
    <row r="6" spans="1:12">
      <c r="B6" s="12"/>
      <c r="D6" s="69" t="s">
        <v>0</v>
      </c>
      <c r="E6" s="69" t="s">
        <v>5</v>
      </c>
      <c r="F6" s="69" t="s">
        <v>6</v>
      </c>
      <c r="G6" s="69" t="s">
        <v>7</v>
      </c>
      <c r="H6" s="69" t="s">
        <v>34</v>
      </c>
      <c r="I6" s="69" t="s">
        <v>35</v>
      </c>
      <c r="J6" s="69" t="s">
        <v>72</v>
      </c>
      <c r="K6" s="69" t="s">
        <v>73</v>
      </c>
      <c r="L6" s="69" t="s">
        <v>74</v>
      </c>
    </row>
    <row r="7" spans="1:12">
      <c r="B7" s="12"/>
      <c r="C7" s="63" t="s">
        <v>427</v>
      </c>
      <c r="D7" s="88" t="s">
        <v>706</v>
      </c>
      <c r="E7" s="340">
        <f>'KM1'!E4</f>
        <v>44742</v>
      </c>
      <c r="F7" s="340">
        <f>'KM1'!F4</f>
        <v>44651</v>
      </c>
      <c r="G7" s="340">
        <f>'KM1'!G4</f>
        <v>44561</v>
      </c>
      <c r="H7" s="37"/>
      <c r="I7" s="340">
        <v>44742</v>
      </c>
      <c r="J7" s="340">
        <v>44651</v>
      </c>
      <c r="K7" s="340">
        <v>44561</v>
      </c>
      <c r="L7" s="37"/>
    </row>
    <row r="8" spans="1:12">
      <c r="B8" s="12"/>
      <c r="C8" s="63" t="s">
        <v>428</v>
      </c>
      <c r="D8" s="69" t="s">
        <v>707</v>
      </c>
      <c r="E8" s="208">
        <v>7</v>
      </c>
      <c r="F8" s="208">
        <v>4</v>
      </c>
      <c r="G8" s="208">
        <v>1</v>
      </c>
      <c r="H8" s="208"/>
      <c r="I8" s="208">
        <v>7</v>
      </c>
      <c r="J8" s="208">
        <v>4</v>
      </c>
      <c r="K8" s="208">
        <v>1</v>
      </c>
      <c r="L8" s="208"/>
    </row>
    <row r="9" spans="1:12">
      <c r="B9" s="341" t="s">
        <v>429</v>
      </c>
      <c r="C9" s="186"/>
      <c r="D9" s="186"/>
      <c r="E9" s="186"/>
      <c r="F9" s="186"/>
      <c r="G9" s="186"/>
      <c r="H9" s="186"/>
      <c r="I9" s="186"/>
      <c r="J9" s="186"/>
      <c r="K9" s="186"/>
      <c r="L9" s="187"/>
    </row>
    <row r="10" spans="1:12">
      <c r="B10" s="154"/>
      <c r="C10" s="334" t="s">
        <v>430</v>
      </c>
      <c r="D10" s="59">
        <v>1</v>
      </c>
      <c r="E10" s="79"/>
      <c r="F10" s="79"/>
      <c r="G10" s="79"/>
      <c r="H10" s="79"/>
      <c r="I10" s="208">
        <v>8026870586.7261</v>
      </c>
      <c r="J10" s="208">
        <v>7756887276.6387997</v>
      </c>
      <c r="K10" s="208">
        <v>7117282251.1300001</v>
      </c>
      <c r="L10" s="208"/>
    </row>
    <row r="11" spans="1:12">
      <c r="B11" s="341" t="s">
        <v>431</v>
      </c>
      <c r="C11" s="186"/>
      <c r="D11" s="186"/>
      <c r="E11" s="186"/>
      <c r="F11" s="186"/>
      <c r="G11" s="186"/>
      <c r="H11" s="186"/>
      <c r="I11" s="186"/>
      <c r="J11" s="186"/>
      <c r="K11" s="186"/>
      <c r="L11" s="187"/>
    </row>
    <row r="12" spans="1:12">
      <c r="B12" s="155"/>
      <c r="C12" s="334" t="s">
        <v>432</v>
      </c>
      <c r="D12" s="59">
        <v>2</v>
      </c>
      <c r="E12" s="208">
        <v>41456403136.618599</v>
      </c>
      <c r="F12" s="208">
        <v>41131824375.237503</v>
      </c>
      <c r="G12" s="208">
        <v>40922691566.739998</v>
      </c>
      <c r="H12" s="208"/>
      <c r="I12" s="208">
        <v>2681256996.4839001</v>
      </c>
      <c r="J12" s="208">
        <v>2651172785.9821</v>
      </c>
      <c r="K12" s="208">
        <v>2627526031.5</v>
      </c>
      <c r="L12" s="208"/>
    </row>
    <row r="13" spans="1:12">
      <c r="B13" s="155"/>
      <c r="C13" s="343" t="s">
        <v>433</v>
      </c>
      <c r="D13" s="59">
        <v>3</v>
      </c>
      <c r="E13" s="208">
        <v>27719009506.055698</v>
      </c>
      <c r="F13" s="208">
        <v>27499340287.497501</v>
      </c>
      <c r="G13" s="208">
        <v>27383079790.580002</v>
      </c>
      <c r="H13" s="208"/>
      <c r="I13" s="208">
        <v>1385950475.3025999</v>
      </c>
      <c r="J13" s="208">
        <v>1374967014.3750999</v>
      </c>
      <c r="K13" s="208">
        <v>1369153989.53</v>
      </c>
      <c r="L13" s="208"/>
    </row>
    <row r="14" spans="1:12">
      <c r="B14" s="155"/>
      <c r="C14" s="343" t="s">
        <v>434</v>
      </c>
      <c r="D14" s="59">
        <v>4</v>
      </c>
      <c r="E14" s="208">
        <v>12125508239.41</v>
      </c>
      <c r="F14" s="208">
        <v>11950987759.860001</v>
      </c>
      <c r="G14" s="208">
        <v>11792064420.700001</v>
      </c>
      <c r="H14" s="208"/>
      <c r="I14" s="208">
        <v>1295306521.1814001</v>
      </c>
      <c r="J14" s="208">
        <v>1276205771.6070001</v>
      </c>
      <c r="K14" s="208">
        <v>1258372041.97</v>
      </c>
      <c r="L14" s="208"/>
    </row>
    <row r="15" spans="1:12">
      <c r="B15" s="89"/>
      <c r="C15" s="334" t="s">
        <v>435</v>
      </c>
      <c r="D15" s="59">
        <v>5</v>
      </c>
      <c r="E15" s="208">
        <v>1279119021.7471001</v>
      </c>
      <c r="F15" s="208">
        <v>1285553224.27</v>
      </c>
      <c r="G15" s="208">
        <v>1275968498.6700001</v>
      </c>
      <c r="H15" s="208"/>
      <c r="I15" s="208">
        <v>720564695.91659999</v>
      </c>
      <c r="J15" s="208">
        <v>732974117.20650005</v>
      </c>
      <c r="K15" s="208">
        <v>717607289.98000002</v>
      </c>
      <c r="L15" s="208"/>
    </row>
    <row r="16" spans="1:12" ht="30">
      <c r="B16" s="89"/>
      <c r="C16" s="343" t="s">
        <v>436</v>
      </c>
      <c r="D16" s="59">
        <v>6</v>
      </c>
      <c r="E16" s="208"/>
      <c r="F16" s="208"/>
      <c r="G16" s="208"/>
      <c r="H16" s="208"/>
      <c r="I16" s="208"/>
      <c r="J16" s="208"/>
      <c r="K16" s="208"/>
      <c r="L16" s="208"/>
    </row>
    <row r="17" spans="2:12">
      <c r="B17" s="89"/>
      <c r="C17" s="343" t="s">
        <v>437</v>
      </c>
      <c r="D17" s="59">
        <v>7</v>
      </c>
      <c r="E17" s="208">
        <v>1276521797.3313999</v>
      </c>
      <c r="F17" s="208">
        <v>1284938318.0425</v>
      </c>
      <c r="G17" s="208">
        <v>1274523339.6700001</v>
      </c>
      <c r="H17" s="208"/>
      <c r="I17" s="208">
        <v>717967471.50090003</v>
      </c>
      <c r="J17" s="208">
        <v>732359210.97899997</v>
      </c>
      <c r="K17" s="208">
        <v>716162130.98000002</v>
      </c>
      <c r="L17" s="208"/>
    </row>
    <row r="18" spans="2:12">
      <c r="B18" s="89"/>
      <c r="C18" s="343" t="s">
        <v>438</v>
      </c>
      <c r="D18" s="59">
        <v>8</v>
      </c>
      <c r="E18" s="208">
        <v>2597224.4156999998</v>
      </c>
      <c r="F18" s="208">
        <v>614906.22750000004</v>
      </c>
      <c r="G18" s="208">
        <v>1445159</v>
      </c>
      <c r="H18" s="208"/>
      <c r="I18" s="208">
        <v>2597224.4156999998</v>
      </c>
      <c r="J18" s="208">
        <v>614906.22750000004</v>
      </c>
      <c r="K18" s="208">
        <v>1445159</v>
      </c>
      <c r="L18" s="208"/>
    </row>
    <row r="19" spans="2:12">
      <c r="B19" s="89"/>
      <c r="C19" s="343" t="s">
        <v>439</v>
      </c>
      <c r="D19" s="59">
        <v>9</v>
      </c>
      <c r="E19" s="79"/>
      <c r="F19" s="79"/>
      <c r="G19" s="79"/>
      <c r="H19" s="79"/>
      <c r="I19" s="208">
        <v>64285714.285700001</v>
      </c>
      <c r="J19" s="208"/>
      <c r="K19" s="208"/>
      <c r="L19" s="208"/>
    </row>
    <row r="20" spans="2:12">
      <c r="B20" s="89"/>
      <c r="C20" s="334" t="s">
        <v>440</v>
      </c>
      <c r="D20" s="59">
        <v>10</v>
      </c>
      <c r="E20" s="208">
        <v>859454185.42999995</v>
      </c>
      <c r="F20" s="208">
        <v>797747238.17750001</v>
      </c>
      <c r="G20" s="208">
        <v>675803524.66999996</v>
      </c>
      <c r="H20" s="208"/>
      <c r="I20" s="208">
        <v>519640149.66060001</v>
      </c>
      <c r="J20" s="208">
        <v>458063660.18199998</v>
      </c>
      <c r="K20" s="208">
        <v>333446074.85000002</v>
      </c>
      <c r="L20" s="208"/>
    </row>
    <row r="21" spans="2:12">
      <c r="B21" s="89"/>
      <c r="C21" s="343" t="s">
        <v>441</v>
      </c>
      <c r="D21" s="59">
        <v>11</v>
      </c>
      <c r="E21" s="208">
        <v>499678288.94139999</v>
      </c>
      <c r="F21" s="208">
        <v>438112854.88249999</v>
      </c>
      <c r="G21" s="208">
        <v>313358489.58999997</v>
      </c>
      <c r="H21" s="208"/>
      <c r="I21" s="208">
        <v>499678288.94139999</v>
      </c>
      <c r="J21" s="208">
        <v>438112854.88249999</v>
      </c>
      <c r="K21" s="208">
        <v>313358489.58999997</v>
      </c>
      <c r="L21" s="208"/>
    </row>
    <row r="22" spans="2:12">
      <c r="B22" s="89"/>
      <c r="C22" s="343" t="s">
        <v>442</v>
      </c>
      <c r="D22" s="59">
        <v>12</v>
      </c>
      <c r="E22" s="208"/>
      <c r="F22" s="208"/>
      <c r="G22" s="208"/>
      <c r="H22" s="208"/>
      <c r="I22" s="208"/>
      <c r="J22" s="208"/>
      <c r="K22" s="208"/>
      <c r="L22" s="208"/>
    </row>
    <row r="23" spans="2:12">
      <c r="B23" s="89"/>
      <c r="C23" s="343" t="s">
        <v>443</v>
      </c>
      <c r="D23" s="59">
        <v>13</v>
      </c>
      <c r="E23" s="208">
        <v>359775896.48860002</v>
      </c>
      <c r="F23" s="208">
        <v>359634383.29500002</v>
      </c>
      <c r="G23" s="208">
        <v>362445035.07999998</v>
      </c>
      <c r="H23" s="208"/>
      <c r="I23" s="208">
        <v>19961860.719099998</v>
      </c>
      <c r="J23" s="208">
        <v>19950805.2995</v>
      </c>
      <c r="K23" s="208">
        <v>20087585.260000002</v>
      </c>
      <c r="L23" s="208"/>
    </row>
    <row r="24" spans="2:12">
      <c r="B24" s="89"/>
      <c r="C24" s="334" t="s">
        <v>444</v>
      </c>
      <c r="D24" s="59">
        <v>14</v>
      </c>
      <c r="E24" s="208">
        <v>205297731.2414</v>
      </c>
      <c r="F24" s="208">
        <v>329497964.78750002</v>
      </c>
      <c r="G24" s="208">
        <v>28050111.5</v>
      </c>
      <c r="H24" s="208"/>
      <c r="I24" s="208">
        <v>142857142.85710001</v>
      </c>
      <c r="J24" s="208">
        <v>250000000</v>
      </c>
      <c r="K24" s="208"/>
      <c r="L24" s="208"/>
    </row>
    <row r="25" spans="2:12">
      <c r="B25" s="89"/>
      <c r="C25" s="334" t="s">
        <v>445</v>
      </c>
      <c r="D25" s="59">
        <v>15</v>
      </c>
      <c r="E25" s="208">
        <v>2648114288.2914</v>
      </c>
      <c r="F25" s="208">
        <v>2543341555.8600001</v>
      </c>
      <c r="G25" s="208">
        <v>2419868550.2399998</v>
      </c>
      <c r="H25" s="208"/>
      <c r="I25" s="208">
        <v>697475448.26310003</v>
      </c>
      <c r="J25" s="208">
        <v>655570260.02709997</v>
      </c>
      <c r="K25" s="208">
        <v>617714845.70000005</v>
      </c>
      <c r="L25" s="208"/>
    </row>
    <row r="26" spans="2:12">
      <c r="B26" s="89"/>
      <c r="C26" s="334" t="s">
        <v>446</v>
      </c>
      <c r="D26" s="59">
        <v>16</v>
      </c>
      <c r="E26" s="79"/>
      <c r="F26" s="79"/>
      <c r="G26" s="79"/>
      <c r="H26" s="79"/>
      <c r="I26" s="208">
        <v>4826080147.467</v>
      </c>
      <c r="J26" s="208">
        <v>4747780823.3977003</v>
      </c>
      <c r="K26" s="208">
        <v>4296294242.0299997</v>
      </c>
      <c r="L26" s="208"/>
    </row>
    <row r="27" spans="2:12">
      <c r="B27" s="341" t="s">
        <v>447</v>
      </c>
      <c r="C27" s="186"/>
      <c r="D27" s="186"/>
      <c r="E27" s="186"/>
      <c r="F27" s="186"/>
      <c r="G27" s="186"/>
      <c r="H27" s="186"/>
      <c r="I27" s="186"/>
      <c r="J27" s="186"/>
      <c r="K27" s="186"/>
      <c r="L27" s="187"/>
    </row>
    <row r="28" spans="2:12">
      <c r="B28" s="155"/>
      <c r="C28" s="334" t="s">
        <v>448</v>
      </c>
      <c r="D28" s="59">
        <v>17</v>
      </c>
      <c r="E28" s="208">
        <v>64285714.285700001</v>
      </c>
      <c r="F28" s="208"/>
      <c r="G28" s="208"/>
      <c r="H28" s="208"/>
      <c r="I28" s="208"/>
      <c r="J28" s="208"/>
      <c r="K28" s="208"/>
      <c r="L28" s="208"/>
    </row>
    <row r="29" spans="2:12">
      <c r="B29" s="155"/>
      <c r="C29" s="334" t="s">
        <v>449</v>
      </c>
      <c r="D29" s="59">
        <v>18</v>
      </c>
      <c r="E29" s="208">
        <v>518303881.29640001</v>
      </c>
      <c r="F29" s="208">
        <v>520589202.7288</v>
      </c>
      <c r="G29" s="208">
        <v>486513234.37080002</v>
      </c>
      <c r="H29" s="208"/>
      <c r="I29" s="208">
        <v>314809645.81449997</v>
      </c>
      <c r="J29" s="208">
        <v>318398225.39249998</v>
      </c>
      <c r="K29" s="208">
        <v>293727624.42040002</v>
      </c>
      <c r="L29" s="208"/>
    </row>
    <row r="30" spans="2:12">
      <c r="B30" s="89"/>
      <c r="C30" s="334" t="s">
        <v>450</v>
      </c>
      <c r="D30" s="59">
        <v>19</v>
      </c>
      <c r="E30" s="208">
        <v>119602718.7739</v>
      </c>
      <c r="F30" s="208">
        <v>27466388.5317</v>
      </c>
      <c r="G30" s="208">
        <v>13409833.951199999</v>
      </c>
      <c r="H30" s="208"/>
      <c r="I30" s="208">
        <v>119602718.7739</v>
      </c>
      <c r="J30" s="208">
        <v>27466388.5317</v>
      </c>
      <c r="K30" s="208">
        <v>13409833.951199999</v>
      </c>
      <c r="L30" s="208"/>
    </row>
    <row r="31" spans="2:12" ht="14.25" customHeight="1">
      <c r="B31" s="89"/>
      <c r="C31" s="342" t="s">
        <v>451</v>
      </c>
      <c r="D31" s="59" t="s">
        <v>687</v>
      </c>
      <c r="E31" s="79"/>
      <c r="F31" s="79"/>
      <c r="G31" s="79"/>
      <c r="H31" s="79"/>
      <c r="I31" s="208"/>
      <c r="J31" s="208"/>
      <c r="K31" s="208"/>
      <c r="L31" s="208"/>
    </row>
    <row r="32" spans="2:12">
      <c r="B32" s="89"/>
      <c r="C32" s="334" t="s">
        <v>452</v>
      </c>
      <c r="D32" s="59" t="s">
        <v>762</v>
      </c>
      <c r="E32" s="79"/>
      <c r="F32" s="79"/>
      <c r="G32" s="79"/>
      <c r="H32" s="79"/>
      <c r="I32" s="208"/>
      <c r="J32" s="208"/>
      <c r="K32" s="208"/>
      <c r="L32" s="208"/>
    </row>
    <row r="33" spans="2:12">
      <c r="B33" s="89"/>
      <c r="C33" s="334" t="s">
        <v>453</v>
      </c>
      <c r="D33" s="59">
        <v>20</v>
      </c>
      <c r="E33" s="208">
        <v>702192314.35609996</v>
      </c>
      <c r="F33" s="208">
        <v>548055591.26049995</v>
      </c>
      <c r="G33" s="208">
        <v>499923068.32200003</v>
      </c>
      <c r="H33" s="208"/>
      <c r="I33" s="208">
        <v>434412364.58840001</v>
      </c>
      <c r="J33" s="208">
        <v>345864613.92400002</v>
      </c>
      <c r="K33" s="208">
        <v>307137458.37150002</v>
      </c>
      <c r="L33" s="208"/>
    </row>
    <row r="34" spans="2:12">
      <c r="B34" s="89"/>
      <c r="C34" s="343" t="s">
        <v>454</v>
      </c>
      <c r="D34" s="59" t="s">
        <v>740</v>
      </c>
      <c r="E34" s="208"/>
      <c r="F34" s="208"/>
      <c r="G34" s="208"/>
      <c r="H34" s="208"/>
      <c r="I34" s="208"/>
      <c r="J34" s="208"/>
      <c r="K34" s="208"/>
      <c r="L34" s="208"/>
    </row>
    <row r="35" spans="2:12">
      <c r="B35" s="89"/>
      <c r="C35" s="343" t="s">
        <v>455</v>
      </c>
      <c r="D35" s="59" t="s">
        <v>741</v>
      </c>
      <c r="E35" s="208"/>
      <c r="F35" s="208"/>
      <c r="G35" s="208"/>
      <c r="H35" s="208"/>
      <c r="I35" s="208"/>
      <c r="J35" s="208"/>
      <c r="K35" s="208"/>
      <c r="L35" s="208"/>
    </row>
    <row r="36" spans="2:12">
      <c r="B36" s="89"/>
      <c r="C36" s="343" t="s">
        <v>456</v>
      </c>
      <c r="D36" s="59" t="s">
        <v>742</v>
      </c>
      <c r="E36" s="208">
        <v>702192314.35609996</v>
      </c>
      <c r="F36" s="208">
        <v>548055591.26049995</v>
      </c>
      <c r="G36" s="208">
        <v>499923068.32200003</v>
      </c>
      <c r="H36" s="208"/>
      <c r="I36" s="208">
        <v>434412364.58840001</v>
      </c>
      <c r="J36" s="208">
        <v>345864613.92400002</v>
      </c>
      <c r="K36" s="208">
        <v>307137458.37150002</v>
      </c>
      <c r="L36" s="208"/>
    </row>
    <row r="37" spans="2:12">
      <c r="B37" s="341" t="s">
        <v>457</v>
      </c>
      <c r="C37" s="186"/>
      <c r="D37" s="186"/>
      <c r="E37" s="186"/>
      <c r="F37" s="186"/>
      <c r="G37" s="186"/>
      <c r="H37" s="186"/>
      <c r="I37" s="186"/>
      <c r="J37" s="186"/>
      <c r="K37" s="186"/>
      <c r="L37" s="187"/>
    </row>
    <row r="38" spans="2:12">
      <c r="B38" s="155"/>
      <c r="C38" s="342" t="s">
        <v>458</v>
      </c>
      <c r="D38" s="87" t="s">
        <v>763</v>
      </c>
      <c r="E38" s="79"/>
      <c r="F38" s="79"/>
      <c r="G38" s="79"/>
      <c r="H38" s="79"/>
      <c r="I38" s="208">
        <v>8026870586.7261</v>
      </c>
      <c r="J38" s="208">
        <v>7756887276.6387997</v>
      </c>
      <c r="K38" s="208">
        <v>7117282251.1300001</v>
      </c>
      <c r="L38" s="208"/>
    </row>
    <row r="39" spans="2:12">
      <c r="B39" s="155"/>
      <c r="C39" s="342" t="s">
        <v>459</v>
      </c>
      <c r="D39" s="87">
        <v>22</v>
      </c>
      <c r="E39" s="79"/>
      <c r="F39" s="79"/>
      <c r="G39" s="79"/>
      <c r="H39" s="79"/>
      <c r="I39" s="208">
        <v>4391667782.8787003</v>
      </c>
      <c r="J39" s="208">
        <v>4401916209.4736996</v>
      </c>
      <c r="K39" s="208">
        <v>3989156783.6585002</v>
      </c>
      <c r="L39" s="208"/>
    </row>
    <row r="40" spans="2:12">
      <c r="B40" s="90"/>
      <c r="C40" s="342" t="s">
        <v>460</v>
      </c>
      <c r="D40" s="87">
        <v>23</v>
      </c>
      <c r="E40" s="79"/>
      <c r="F40" s="79"/>
      <c r="G40" s="79"/>
      <c r="H40" s="79"/>
      <c r="I40" s="228">
        <v>1.831</v>
      </c>
      <c r="J40" s="228">
        <v>1.7675000000000001</v>
      </c>
      <c r="K40" s="228">
        <v>1.7842</v>
      </c>
      <c r="L40" s="228"/>
    </row>
    <row r="42" spans="2:12">
      <c r="B42" s="20"/>
    </row>
  </sheetData>
  <mergeCells count="3">
    <mergeCell ref="B2:L2"/>
    <mergeCell ref="E5:H5"/>
    <mergeCell ref="I5:L5"/>
  </mergeCells>
  <pageMargins left="0.70866141732283472" right="0.70866141732283472" top="0.74803149606299213" bottom="0.74803149606299213" header="0.31496062992125984" footer="0.31496062992125984"/>
  <pageSetup paperSize="9" orientation="landscape" r:id="rId1"/>
  <headerFooter>
    <oddHeader>&amp;CEN
Annex XIII</oddHeader>
    <oddFooter>&amp;C&amp;"Calibri"&amp;11&amp;K000000&amp;P_x000D_&amp;1#&amp;"Calibri"&amp;10&amp;K000000Internal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dimension ref="A1:I13"/>
  <sheetViews>
    <sheetView showGridLines="0" showRowColHeaders="0" zoomScaleNormal="100" workbookViewId="0">
      <pane xSplit="3" ySplit="6" topLeftCell="D7" activePane="bottomRight" state="frozen"/>
      <selection activeCell="B2" sqref="B2:I2"/>
      <selection pane="topRight" activeCell="B2" sqref="B2:I2"/>
      <selection pane="bottomLeft" activeCell="B2" sqref="B2:I2"/>
      <selection pane="bottomRight" activeCell="D7" sqref="D7"/>
    </sheetView>
  </sheetViews>
  <sheetFormatPr defaultColWidth="9" defaultRowHeight="15"/>
  <cols>
    <col min="1" max="1" width="2.5703125" style="36" customWidth="1"/>
    <col min="2" max="2" width="50.5703125" style="36" customWidth="1"/>
    <col min="3" max="3" width="7.5703125" style="36" customWidth="1"/>
    <col min="4" max="4" width="150.5703125" style="36" customWidth="1"/>
    <col min="5" max="16384" width="9" style="36"/>
  </cols>
  <sheetData>
    <row r="1" spans="1:9" ht="10.15" customHeight="1"/>
    <row r="2" spans="1:9" ht="27.95" customHeight="1">
      <c r="B2" s="430" t="s">
        <v>680</v>
      </c>
      <c r="C2" s="431"/>
      <c r="D2" s="431"/>
      <c r="E2" s="359"/>
      <c r="F2" s="359"/>
      <c r="G2" s="359"/>
      <c r="H2" s="359"/>
      <c r="I2" s="359"/>
    </row>
    <row r="3" spans="1:9" ht="14.45" customHeight="1">
      <c r="B3" s="169"/>
    </row>
    <row r="5" spans="1:9">
      <c r="D5" s="323" t="s">
        <v>1505</v>
      </c>
    </row>
    <row r="6" spans="1:9">
      <c r="B6" s="164"/>
      <c r="C6" s="70" t="s">
        <v>0</v>
      </c>
      <c r="D6" s="159" t="s">
        <v>681</v>
      </c>
    </row>
    <row r="7" spans="1:9" ht="80.099999999999994" customHeight="1">
      <c r="A7" s="41"/>
      <c r="B7" s="344" t="s">
        <v>461</v>
      </c>
      <c r="C7" s="70" t="s">
        <v>5</v>
      </c>
      <c r="D7" s="30" t="s">
        <v>1519</v>
      </c>
    </row>
    <row r="8" spans="1:9" ht="80.099999999999994" customHeight="1">
      <c r="A8" s="41"/>
      <c r="B8" s="344" t="s">
        <v>462</v>
      </c>
      <c r="C8" s="70" t="s">
        <v>6</v>
      </c>
      <c r="D8" s="30" t="s">
        <v>1520</v>
      </c>
    </row>
    <row r="9" spans="1:9" ht="80.099999999999994" customHeight="1">
      <c r="A9" s="41"/>
      <c r="B9" s="344" t="s">
        <v>463</v>
      </c>
      <c r="C9" s="122" t="s">
        <v>7</v>
      </c>
      <c r="D9" s="30" t="s">
        <v>1521</v>
      </c>
    </row>
    <row r="10" spans="1:9" ht="80.099999999999994" customHeight="1">
      <c r="A10" s="41"/>
      <c r="B10" s="344" t="s">
        <v>464</v>
      </c>
      <c r="C10" s="70" t="s">
        <v>34</v>
      </c>
      <c r="D10" s="30" t="s">
        <v>1522</v>
      </c>
    </row>
    <row r="11" spans="1:9" ht="80.099999999999994" customHeight="1">
      <c r="A11" s="41"/>
      <c r="B11" s="344" t="s">
        <v>465</v>
      </c>
      <c r="C11" s="122" t="s">
        <v>35</v>
      </c>
      <c r="D11" s="30" t="s">
        <v>1523</v>
      </c>
    </row>
    <row r="12" spans="1:9" ht="80.099999999999994" customHeight="1">
      <c r="A12" s="41"/>
      <c r="B12" s="344" t="s">
        <v>466</v>
      </c>
      <c r="C12" s="70" t="s">
        <v>72</v>
      </c>
      <c r="D12" s="30" t="s">
        <v>1524</v>
      </c>
    </row>
    <row r="13" spans="1:9" ht="80.099999999999994" customHeight="1">
      <c r="A13" s="41"/>
      <c r="B13" s="344" t="s">
        <v>467</v>
      </c>
      <c r="C13" s="70" t="s">
        <v>73</v>
      </c>
      <c r="D13" s="30" t="s">
        <v>1525</v>
      </c>
    </row>
  </sheetData>
  <mergeCells count="1">
    <mergeCell ref="B2:D2"/>
  </mergeCells>
  <pageMargins left="0.70866141732283472" right="0.70866141732283472" top="0.74803149606299213" bottom="0.74803149606299213" header="0.31496062992125984" footer="0.31496062992125984"/>
  <pageSetup paperSize="9" orientation="landscape" r:id="rId1"/>
  <headerFooter>
    <oddHeader>&amp;CEN
Annex XIII</oddHeader>
    <oddFooter>&amp;C&amp;"Calibri"&amp;11&amp;K000000&amp;P_x000D_&amp;1#&amp;"Calibri"&amp;10&amp;K000000Internal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dimension ref="B1:I44"/>
  <sheetViews>
    <sheetView showGridLines="0" showRowColHeaders="0" zoomScale="85" zoomScaleNormal="85" workbookViewId="0"/>
  </sheetViews>
  <sheetFormatPr defaultColWidth="9.140625" defaultRowHeight="15"/>
  <cols>
    <col min="1" max="1" width="2.5703125" style="36" customWidth="1"/>
    <col min="2" max="2" width="9.140625" style="36"/>
    <col min="3" max="3" width="104.140625" style="36" customWidth="1"/>
    <col min="4" max="4" width="7.5703125" style="86" customWidth="1"/>
    <col min="5" max="9" width="18.5703125" style="36" customWidth="1"/>
    <col min="10" max="10" width="16.85546875" style="36" customWidth="1"/>
    <col min="11" max="11" width="18.5703125" style="36" customWidth="1"/>
    <col min="12" max="16384" width="9.140625" style="36"/>
  </cols>
  <sheetData>
    <row r="1" spans="2:9" ht="10.15" customHeight="1"/>
    <row r="2" spans="2:9" ht="27.95" customHeight="1">
      <c r="B2" s="430" t="s">
        <v>672</v>
      </c>
      <c r="C2" s="431"/>
      <c r="D2" s="431"/>
      <c r="E2" s="431"/>
      <c r="F2" s="431"/>
      <c r="G2" s="431"/>
      <c r="H2" s="431"/>
      <c r="I2" s="431"/>
    </row>
    <row r="3" spans="2:9" ht="14.45" customHeight="1">
      <c r="B3" s="169"/>
    </row>
    <row r="4" spans="2:9" ht="15.75">
      <c r="B4" s="25"/>
    </row>
    <row r="5" spans="2:9" ht="15.75" customHeight="1">
      <c r="C5" s="166"/>
      <c r="D5" s="167"/>
      <c r="E5" s="455" t="s">
        <v>469</v>
      </c>
      <c r="F5" s="455"/>
      <c r="G5" s="455"/>
      <c r="H5" s="455"/>
      <c r="I5" s="455" t="s">
        <v>470</v>
      </c>
    </row>
    <row r="6" spans="2:9" ht="15" customHeight="1">
      <c r="B6" s="25"/>
      <c r="D6" s="167"/>
      <c r="E6" s="73" t="s">
        <v>471</v>
      </c>
      <c r="F6" s="73" t="s">
        <v>472</v>
      </c>
      <c r="G6" s="73" t="s">
        <v>473</v>
      </c>
      <c r="H6" s="73" t="s">
        <v>474</v>
      </c>
      <c r="I6" s="455"/>
    </row>
    <row r="7" spans="2:9" ht="15" customHeight="1">
      <c r="B7" s="165" t="s">
        <v>468</v>
      </c>
      <c r="D7" s="69" t="s">
        <v>0</v>
      </c>
      <c r="E7" s="70" t="s">
        <v>5</v>
      </c>
      <c r="F7" s="70" t="s">
        <v>6</v>
      </c>
      <c r="G7" s="70" t="s">
        <v>7</v>
      </c>
      <c r="H7" s="70" t="s">
        <v>34</v>
      </c>
      <c r="I7" s="69" t="s">
        <v>35</v>
      </c>
    </row>
    <row r="8" spans="2:9" ht="14.45" customHeight="1">
      <c r="B8" s="183" t="s">
        <v>475</v>
      </c>
      <c r="C8" s="184"/>
      <c r="D8" s="184"/>
      <c r="E8" s="184"/>
      <c r="F8" s="184"/>
      <c r="G8" s="184"/>
      <c r="H8" s="184"/>
      <c r="I8" s="185"/>
    </row>
    <row r="9" spans="2:9" ht="14.45" customHeight="1">
      <c r="B9" s="452"/>
      <c r="C9" s="345" t="s">
        <v>476</v>
      </c>
      <c r="D9" s="70">
        <v>1</v>
      </c>
      <c r="E9" s="229">
        <v>2087337333.3476</v>
      </c>
      <c r="F9" s="229">
        <v>199396.58</v>
      </c>
      <c r="G9" s="229"/>
      <c r="H9" s="229">
        <v>203244925.65400001</v>
      </c>
      <c r="I9" s="229">
        <v>2290582259.0015998</v>
      </c>
    </row>
    <row r="10" spans="2:9" ht="14.45" customHeight="1">
      <c r="B10" s="453"/>
      <c r="C10" s="346" t="s">
        <v>123</v>
      </c>
      <c r="D10" s="69">
        <v>2</v>
      </c>
      <c r="E10" s="229">
        <v>2087337333.3476</v>
      </c>
      <c r="F10" s="229">
        <v>199396.58</v>
      </c>
      <c r="G10" s="229"/>
      <c r="H10" s="229">
        <v>203244925.65400001</v>
      </c>
      <c r="I10" s="229">
        <v>2290582259.0015998</v>
      </c>
    </row>
    <row r="11" spans="2:9" ht="14.45" customHeight="1">
      <c r="B11" s="453"/>
      <c r="C11" s="346" t="s">
        <v>477</v>
      </c>
      <c r="D11" s="69">
        <v>3</v>
      </c>
      <c r="E11" s="207"/>
      <c r="F11" s="229"/>
      <c r="G11" s="229"/>
      <c r="H11" s="229"/>
      <c r="I11" s="229"/>
    </row>
    <row r="12" spans="2:9" ht="14.45" customHeight="1">
      <c r="B12" s="453"/>
      <c r="C12" s="345" t="s">
        <v>478</v>
      </c>
      <c r="D12" s="69">
        <v>4</v>
      </c>
      <c r="E12" s="207"/>
      <c r="F12" s="229">
        <v>40550988582.227203</v>
      </c>
      <c r="G12" s="229">
        <v>235368544.53479999</v>
      </c>
      <c r="H12" s="229">
        <v>1374225090.4621</v>
      </c>
      <c r="I12" s="229">
        <v>39503082208.871597</v>
      </c>
    </row>
    <row r="13" spans="2:9" ht="14.45" customHeight="1">
      <c r="B13" s="453"/>
      <c r="C13" s="346" t="s">
        <v>433</v>
      </c>
      <c r="D13" s="69">
        <v>5</v>
      </c>
      <c r="E13" s="207"/>
      <c r="F13" s="229">
        <v>28311942293.609901</v>
      </c>
      <c r="G13" s="229">
        <v>110771792.86480001</v>
      </c>
      <c r="H13" s="229">
        <v>680915554.59099996</v>
      </c>
      <c r="I13" s="229">
        <v>27682493936.742001</v>
      </c>
    </row>
    <row r="14" spans="2:9" ht="14.45" customHeight="1">
      <c r="B14" s="453"/>
      <c r="C14" s="346" t="s">
        <v>434</v>
      </c>
      <c r="D14" s="69">
        <v>6</v>
      </c>
      <c r="E14" s="207"/>
      <c r="F14" s="229">
        <v>12239046288.6173</v>
      </c>
      <c r="G14" s="229">
        <v>124596751.67</v>
      </c>
      <c r="H14" s="229">
        <v>693309535.87109995</v>
      </c>
      <c r="I14" s="229">
        <v>11820588272.1297</v>
      </c>
    </row>
    <row r="15" spans="2:9" ht="14.45" customHeight="1">
      <c r="B15" s="453"/>
      <c r="C15" s="345" t="s">
        <v>479</v>
      </c>
      <c r="D15" s="69">
        <v>7</v>
      </c>
      <c r="E15" s="207"/>
      <c r="F15" s="229">
        <v>2547885392.5457001</v>
      </c>
      <c r="G15" s="229">
        <v>1280634387.2635</v>
      </c>
      <c r="H15" s="229">
        <v>5843631108.0909004</v>
      </c>
      <c r="I15" s="229">
        <v>6952793361.2748003</v>
      </c>
    </row>
    <row r="16" spans="2:9" ht="14.45" customHeight="1">
      <c r="B16" s="453"/>
      <c r="C16" s="346" t="s">
        <v>480</v>
      </c>
      <c r="D16" s="69">
        <v>8</v>
      </c>
      <c r="E16" s="207"/>
      <c r="F16" s="229"/>
      <c r="G16" s="229"/>
      <c r="H16" s="229"/>
      <c r="I16" s="229"/>
    </row>
    <row r="17" spans="2:9" ht="14.45" customHeight="1">
      <c r="B17" s="453"/>
      <c r="C17" s="346" t="s">
        <v>481</v>
      </c>
      <c r="D17" s="69">
        <v>9</v>
      </c>
      <c r="E17" s="207"/>
      <c r="F17" s="229">
        <v>2547885392.5457001</v>
      </c>
      <c r="G17" s="229">
        <v>1280634387.2635</v>
      </c>
      <c r="H17" s="229">
        <v>5843631108.0909004</v>
      </c>
      <c r="I17" s="229">
        <v>6952793361.2748003</v>
      </c>
    </row>
    <row r="18" spans="2:9" ht="14.45" customHeight="1">
      <c r="B18" s="453"/>
      <c r="C18" s="345" t="s">
        <v>482</v>
      </c>
      <c r="D18" s="69">
        <v>10</v>
      </c>
      <c r="E18" s="207"/>
      <c r="F18" s="229"/>
      <c r="G18" s="229"/>
      <c r="H18" s="229"/>
      <c r="I18" s="229"/>
    </row>
    <row r="19" spans="2:9" ht="14.45" customHeight="1">
      <c r="B19" s="453"/>
      <c r="C19" s="345" t="s">
        <v>483</v>
      </c>
      <c r="D19" s="69">
        <v>11</v>
      </c>
      <c r="E19" s="229">
        <v>102987501.391</v>
      </c>
      <c r="F19" s="229">
        <v>257879860.16580001</v>
      </c>
      <c r="G19" s="229">
        <v>10265663.480699999</v>
      </c>
      <c r="H19" s="229">
        <v>261694554.9244</v>
      </c>
      <c r="I19" s="229">
        <v>266827386.66479999</v>
      </c>
    </row>
    <row r="20" spans="2:9" ht="14.45" customHeight="1">
      <c r="B20" s="453"/>
      <c r="C20" s="346" t="s">
        <v>484</v>
      </c>
      <c r="D20" s="69">
        <v>12</v>
      </c>
      <c r="E20" s="229">
        <v>102987501.391</v>
      </c>
      <c r="F20" s="207"/>
      <c r="G20" s="207"/>
      <c r="H20" s="207"/>
      <c r="I20" s="207"/>
    </row>
    <row r="21" spans="2:9" ht="14.45" customHeight="1">
      <c r="B21" s="454"/>
      <c r="C21" s="346" t="s">
        <v>485</v>
      </c>
      <c r="D21" s="69">
        <v>13</v>
      </c>
      <c r="E21" s="207"/>
      <c r="F21" s="229">
        <v>257879860.16580001</v>
      </c>
      <c r="G21" s="229">
        <v>10265663.480699999</v>
      </c>
      <c r="H21" s="229">
        <v>261694554.9244</v>
      </c>
      <c r="I21" s="229">
        <v>266827386.66479999</v>
      </c>
    </row>
    <row r="22" spans="2:9" ht="14.45" customHeight="1">
      <c r="B22" s="432" t="s">
        <v>486</v>
      </c>
      <c r="C22" s="451"/>
      <c r="D22" s="69">
        <v>14</v>
      </c>
      <c r="E22" s="207"/>
      <c r="F22" s="207"/>
      <c r="G22" s="207"/>
      <c r="H22" s="207"/>
      <c r="I22" s="349">
        <v>49013285215.812897</v>
      </c>
    </row>
    <row r="23" spans="2:9" ht="14.45" customHeight="1">
      <c r="B23" s="183" t="s">
        <v>487</v>
      </c>
      <c r="C23" s="184"/>
      <c r="D23" s="184"/>
      <c r="E23" s="184"/>
      <c r="F23" s="184"/>
      <c r="G23" s="184"/>
      <c r="H23" s="184"/>
      <c r="I23" s="185"/>
    </row>
    <row r="24" spans="2:9" ht="14.45" customHeight="1">
      <c r="B24" s="452"/>
      <c r="C24" s="345" t="s">
        <v>430</v>
      </c>
      <c r="D24" s="69">
        <v>15</v>
      </c>
      <c r="E24" s="207"/>
      <c r="F24" s="207"/>
      <c r="G24" s="207"/>
      <c r="H24" s="207"/>
      <c r="I24" s="229">
        <v>85540594.571099997</v>
      </c>
    </row>
    <row r="25" spans="2:9" ht="14.45" customHeight="1">
      <c r="B25" s="453"/>
      <c r="C25" s="345" t="s">
        <v>1417</v>
      </c>
      <c r="D25" s="69" t="s">
        <v>764</v>
      </c>
      <c r="E25" s="207"/>
      <c r="F25" s="229">
        <v>340667495.98989999</v>
      </c>
      <c r="G25" s="229">
        <v>340076218.95740002</v>
      </c>
      <c r="H25" s="229">
        <v>9323620210.3113995</v>
      </c>
      <c r="I25" s="229">
        <v>8503709336.4699001</v>
      </c>
    </row>
    <row r="26" spans="2:9" ht="14.45" customHeight="1">
      <c r="B26" s="453"/>
      <c r="C26" s="345" t="s">
        <v>488</v>
      </c>
      <c r="D26" s="69">
        <v>16</v>
      </c>
      <c r="E26" s="207"/>
      <c r="F26" s="229"/>
      <c r="G26" s="229"/>
      <c r="H26" s="229"/>
      <c r="I26" s="229"/>
    </row>
    <row r="27" spans="2:9" ht="14.45" customHeight="1">
      <c r="B27" s="453"/>
      <c r="C27" s="345" t="s">
        <v>489</v>
      </c>
      <c r="D27" s="69">
        <v>17</v>
      </c>
      <c r="E27" s="207"/>
      <c r="F27" s="229">
        <v>3177768460.8418002</v>
      </c>
      <c r="G27" s="229">
        <v>2135941728.4291</v>
      </c>
      <c r="H27" s="229">
        <v>32305765344.651299</v>
      </c>
      <c r="I27" s="229">
        <v>24828333641.489799</v>
      </c>
    </row>
    <row r="28" spans="2:9" ht="14.45" customHeight="1">
      <c r="B28" s="453"/>
      <c r="C28" s="347" t="s">
        <v>490</v>
      </c>
      <c r="D28" s="69">
        <v>18</v>
      </c>
      <c r="E28" s="207"/>
      <c r="F28" s="229">
        <v>1250804437.1300001</v>
      </c>
      <c r="G28" s="229">
        <v>500552550.26999998</v>
      </c>
      <c r="H28" s="229"/>
      <c r="I28" s="229">
        <v>250276275.13499999</v>
      </c>
    </row>
    <row r="29" spans="2:9" ht="14.45" customHeight="1">
      <c r="B29" s="453"/>
      <c r="C29" s="346" t="s">
        <v>491</v>
      </c>
      <c r="D29" s="69">
        <v>19</v>
      </c>
      <c r="E29" s="207"/>
      <c r="F29" s="229">
        <v>29096027.2641</v>
      </c>
      <c r="G29" s="229">
        <v>66244.289999999994</v>
      </c>
      <c r="H29" s="229">
        <v>83426976.010700002</v>
      </c>
      <c r="I29" s="229">
        <v>86342000.882100001</v>
      </c>
    </row>
    <row r="30" spans="2:9" ht="14.45" customHeight="1">
      <c r="B30" s="453"/>
      <c r="C30" s="346" t="s">
        <v>492</v>
      </c>
      <c r="D30" s="69">
        <v>20</v>
      </c>
      <c r="E30" s="207"/>
      <c r="F30" s="229">
        <v>994697381.77269995</v>
      </c>
      <c r="G30" s="229">
        <v>734313452.42120004</v>
      </c>
      <c r="H30" s="229">
        <v>6168855212.1721001</v>
      </c>
      <c r="I30" s="229">
        <v>5794336134.4556999</v>
      </c>
    </row>
    <row r="31" spans="2:9" ht="14.45" customHeight="1">
      <c r="B31" s="453"/>
      <c r="C31" s="348" t="s">
        <v>493</v>
      </c>
      <c r="D31" s="69">
        <v>21</v>
      </c>
      <c r="E31" s="207"/>
      <c r="F31" s="229">
        <v>188013352.29890001</v>
      </c>
      <c r="G31" s="229">
        <v>167029259.76769999</v>
      </c>
      <c r="H31" s="229">
        <v>1568481064.9377</v>
      </c>
      <c r="I31" s="229">
        <v>1197033998.2428</v>
      </c>
    </row>
    <row r="32" spans="2:9" ht="14.45" customHeight="1">
      <c r="B32" s="453"/>
      <c r="C32" s="346" t="s">
        <v>494</v>
      </c>
      <c r="D32" s="69">
        <v>22</v>
      </c>
      <c r="E32" s="207"/>
      <c r="F32" s="229">
        <v>901170368.39499998</v>
      </c>
      <c r="G32" s="229">
        <v>901009481.44790006</v>
      </c>
      <c r="H32" s="229">
        <v>26037187408.308498</v>
      </c>
      <c r="I32" s="229">
        <v>18681572350.828602</v>
      </c>
    </row>
    <row r="33" spans="2:9" ht="14.45" customHeight="1">
      <c r="B33" s="453"/>
      <c r="C33" s="348" t="s">
        <v>493</v>
      </c>
      <c r="D33" s="69">
        <v>23</v>
      </c>
      <c r="E33" s="207"/>
      <c r="F33" s="229">
        <v>742449265.10609996</v>
      </c>
      <c r="G33" s="229">
        <v>747154179.08940005</v>
      </c>
      <c r="H33" s="229">
        <v>21755634355.7756</v>
      </c>
      <c r="I33" s="229">
        <v>14885964053.3519</v>
      </c>
    </row>
    <row r="34" spans="2:9" ht="14.45" customHeight="1">
      <c r="B34" s="453"/>
      <c r="C34" s="346" t="s">
        <v>495</v>
      </c>
      <c r="D34" s="69">
        <v>24</v>
      </c>
      <c r="E34" s="207"/>
      <c r="F34" s="229">
        <v>2000246.28</v>
      </c>
      <c r="G34" s="229"/>
      <c r="H34" s="229">
        <v>16295748.16</v>
      </c>
      <c r="I34" s="229">
        <v>15806880.1885</v>
      </c>
    </row>
    <row r="35" spans="2:9" ht="14.45" customHeight="1">
      <c r="B35" s="453"/>
      <c r="C35" s="345" t="s">
        <v>496</v>
      </c>
      <c r="D35" s="69">
        <v>25</v>
      </c>
      <c r="E35" s="207"/>
      <c r="F35" s="229"/>
      <c r="G35" s="229"/>
      <c r="H35" s="229"/>
      <c r="I35" s="229"/>
    </row>
    <row r="36" spans="2:9" ht="14.45" customHeight="1">
      <c r="B36" s="453"/>
      <c r="C36" s="345" t="s">
        <v>497</v>
      </c>
      <c r="D36" s="69">
        <v>26</v>
      </c>
      <c r="E36" s="229"/>
      <c r="F36" s="229">
        <v>715012175.71010005</v>
      </c>
      <c r="G36" s="229">
        <v>5429919.1144000003</v>
      </c>
      <c r="H36" s="229">
        <v>-696281231.97790003</v>
      </c>
      <c r="I36" s="229">
        <v>-698819558.14209998</v>
      </c>
    </row>
    <row r="37" spans="2:9" ht="14.45" customHeight="1">
      <c r="B37" s="453"/>
      <c r="C37" s="346" t="s">
        <v>498</v>
      </c>
      <c r="D37" s="69">
        <v>27</v>
      </c>
      <c r="E37" s="207"/>
      <c r="F37" s="207"/>
      <c r="G37" s="207"/>
      <c r="H37" s="229"/>
      <c r="I37" s="229"/>
    </row>
    <row r="38" spans="2:9" ht="14.45" customHeight="1">
      <c r="B38" s="453"/>
      <c r="C38" s="346" t="s">
        <v>499</v>
      </c>
      <c r="D38" s="69">
        <v>28</v>
      </c>
      <c r="E38" s="207"/>
      <c r="F38" s="229">
        <v>2500194.44</v>
      </c>
      <c r="G38" s="229"/>
      <c r="H38" s="229">
        <v>417404311.33999997</v>
      </c>
      <c r="I38" s="229">
        <v>356918829.91299999</v>
      </c>
    </row>
    <row r="39" spans="2:9" ht="14.45" customHeight="1">
      <c r="B39" s="453"/>
      <c r="C39" s="346" t="s">
        <v>628</v>
      </c>
      <c r="D39" s="69">
        <v>29</v>
      </c>
      <c r="E39" s="207"/>
      <c r="F39" s="209"/>
      <c r="G39" s="207"/>
      <c r="H39" s="207"/>
      <c r="I39" s="229"/>
    </row>
    <row r="40" spans="2:9" ht="14.45" customHeight="1">
      <c r="B40" s="453"/>
      <c r="C40" s="346" t="s">
        <v>500</v>
      </c>
      <c r="D40" s="69">
        <v>30</v>
      </c>
      <c r="E40" s="207"/>
      <c r="F40" s="209">
        <v>222306455.521</v>
      </c>
      <c r="G40" s="207"/>
      <c r="H40" s="207"/>
      <c r="I40" s="229">
        <v>11115322.7761</v>
      </c>
    </row>
    <row r="41" spans="2:9" ht="14.45" customHeight="1">
      <c r="B41" s="453"/>
      <c r="C41" s="346" t="s">
        <v>501</v>
      </c>
      <c r="D41" s="69">
        <v>31</v>
      </c>
      <c r="E41" s="207"/>
      <c r="F41" s="229">
        <v>490205525.74910003</v>
      </c>
      <c r="G41" s="229">
        <v>5429919.1144000003</v>
      </c>
      <c r="H41" s="229">
        <v>-1113685543.3178999</v>
      </c>
      <c r="I41" s="229">
        <v>-1066853710.8312</v>
      </c>
    </row>
    <row r="42" spans="2:9" ht="14.45" customHeight="1">
      <c r="B42" s="454"/>
      <c r="C42" s="345" t="s">
        <v>502</v>
      </c>
      <c r="D42" s="69">
        <v>32</v>
      </c>
      <c r="E42" s="207"/>
      <c r="F42" s="229">
        <v>2082202660.74</v>
      </c>
      <c r="G42" s="229">
        <v>2310477.29</v>
      </c>
      <c r="H42" s="229">
        <v>50607161</v>
      </c>
      <c r="I42" s="229">
        <v>106756014.9515</v>
      </c>
    </row>
    <row r="43" spans="2:9" ht="14.45" customHeight="1">
      <c r="B43" s="432" t="s">
        <v>503</v>
      </c>
      <c r="C43" s="451"/>
      <c r="D43" s="69">
        <v>33</v>
      </c>
      <c r="E43" s="207"/>
      <c r="F43" s="207"/>
      <c r="G43" s="207"/>
      <c r="H43" s="207"/>
      <c r="I43" s="349">
        <v>32825520029.340199</v>
      </c>
    </row>
    <row r="44" spans="2:9" ht="14.45" customHeight="1">
      <c r="B44" s="145" t="s">
        <v>504</v>
      </c>
      <c r="C44" s="92"/>
      <c r="D44" s="69">
        <v>34</v>
      </c>
      <c r="E44" s="207"/>
      <c r="F44" s="207"/>
      <c r="G44" s="207"/>
      <c r="H44" s="207"/>
      <c r="I44" s="350">
        <v>1.4931000000000001</v>
      </c>
    </row>
  </sheetData>
  <mergeCells count="7">
    <mergeCell ref="B22:C22"/>
    <mergeCell ref="B9:B21"/>
    <mergeCell ref="B24:B42"/>
    <mergeCell ref="B43:C43"/>
    <mergeCell ref="B2:I2"/>
    <mergeCell ref="E5:H5"/>
    <mergeCell ref="I5:I6"/>
  </mergeCells>
  <pageMargins left="0.70866141732283472" right="0.70866141732283472" top="0.74803149606299213" bottom="0.74803149606299213" header="0.31496062992125984" footer="0.31496062992125984"/>
  <pageSetup paperSize="9" orientation="landscape" r:id="rId1"/>
  <headerFooter>
    <oddHeader>&amp;CEN
Annex XIII</oddHeader>
    <oddFooter>&amp;C&amp;"Calibri"&amp;11&amp;K000000&amp;P_x000D_&amp;1#&amp;"Calibri"&amp;10&amp;K000000Internal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4">
    <pageSetUpPr fitToPage="1"/>
  </sheetPr>
  <dimension ref="A1:R31"/>
  <sheetViews>
    <sheetView showGridLines="0" showRowColHeaders="0" zoomScaleNormal="100" workbookViewId="0">
      <pane xSplit="3" ySplit="8" topLeftCell="D9" activePane="bottomRight" state="frozen"/>
      <selection activeCell="B2" sqref="B2:I2"/>
      <selection pane="topRight" activeCell="B2" sqref="B2:I2"/>
      <selection pane="bottomLeft" activeCell="B2" sqref="B2:I2"/>
      <selection pane="bottomRight" activeCell="C9" sqref="C9:C31"/>
    </sheetView>
  </sheetViews>
  <sheetFormatPr defaultColWidth="9" defaultRowHeight="15"/>
  <cols>
    <col min="1" max="1" width="2.5703125" style="36" customWidth="1"/>
    <col min="2" max="2" width="50.85546875" style="36" customWidth="1"/>
    <col min="3" max="3" width="7.5703125" style="36" customWidth="1"/>
    <col min="4" max="18" width="18.5703125" style="36" customWidth="1"/>
    <col min="19" max="16384" width="9" style="36"/>
  </cols>
  <sheetData>
    <row r="1" spans="1:18" ht="10.15" customHeight="1">
      <c r="C1" s="9"/>
    </row>
    <row r="2" spans="1:18" ht="27.95" customHeight="1">
      <c r="A2" s="39"/>
      <c r="B2" s="430" t="s">
        <v>664</v>
      </c>
      <c r="C2" s="431"/>
      <c r="D2" s="431"/>
      <c r="E2" s="431"/>
      <c r="F2" s="431"/>
      <c r="G2" s="431"/>
      <c r="H2" s="431"/>
      <c r="I2" s="431"/>
      <c r="J2" s="435"/>
      <c r="K2" s="435"/>
      <c r="L2" s="435"/>
      <c r="M2" s="435"/>
      <c r="N2" s="435"/>
      <c r="O2" s="435"/>
      <c r="P2" s="435"/>
      <c r="Q2" s="435"/>
      <c r="R2" s="435"/>
    </row>
    <row r="3" spans="1:18" ht="14.45" customHeight="1">
      <c r="A3" s="39"/>
      <c r="B3" s="169"/>
      <c r="C3" s="39"/>
    </row>
    <row r="4" spans="1:18">
      <c r="A4" s="45"/>
      <c r="B4" s="45"/>
      <c r="C4" s="45"/>
    </row>
    <row r="5" spans="1:18">
      <c r="A5" s="45"/>
      <c r="B5" s="45"/>
      <c r="C5" s="45"/>
      <c r="D5" s="439" t="s">
        <v>329</v>
      </c>
      <c r="E5" s="443"/>
      <c r="F5" s="443"/>
      <c r="G5" s="443"/>
      <c r="H5" s="443"/>
      <c r="I5" s="443"/>
      <c r="J5" s="456" t="s">
        <v>330</v>
      </c>
      <c r="K5" s="457"/>
      <c r="L5" s="457"/>
      <c r="M5" s="457"/>
      <c r="N5" s="457"/>
      <c r="O5" s="458"/>
      <c r="P5" s="436" t="s">
        <v>331</v>
      </c>
      <c r="Q5" s="456" t="s">
        <v>332</v>
      </c>
      <c r="R5" s="458"/>
    </row>
    <row r="6" spans="1:18">
      <c r="A6" s="45"/>
      <c r="B6" s="45"/>
      <c r="C6" s="45"/>
      <c r="D6" s="439" t="s">
        <v>333</v>
      </c>
      <c r="E6" s="443"/>
      <c r="F6" s="440"/>
      <c r="G6" s="439" t="s">
        <v>334</v>
      </c>
      <c r="H6" s="443"/>
      <c r="I6" s="440"/>
      <c r="J6" s="439" t="s">
        <v>335</v>
      </c>
      <c r="K6" s="443"/>
      <c r="L6" s="440"/>
      <c r="M6" s="439" t="s">
        <v>336</v>
      </c>
      <c r="N6" s="443"/>
      <c r="O6" s="440"/>
      <c r="P6" s="437"/>
      <c r="Q6" s="436" t="s">
        <v>337</v>
      </c>
      <c r="R6" s="436" t="s">
        <v>338</v>
      </c>
    </row>
    <row r="7" spans="1:18">
      <c r="A7" s="45"/>
      <c r="B7" s="45"/>
      <c r="C7" s="45"/>
      <c r="D7" s="351"/>
      <c r="E7" s="326" t="s">
        <v>339</v>
      </c>
      <c r="F7" s="326" t="s">
        <v>340</v>
      </c>
      <c r="G7" s="351"/>
      <c r="H7" s="326" t="s">
        <v>340</v>
      </c>
      <c r="I7" s="326" t="s">
        <v>341</v>
      </c>
      <c r="J7" s="351"/>
      <c r="K7" s="326" t="s">
        <v>339</v>
      </c>
      <c r="L7" s="326" t="s">
        <v>340</v>
      </c>
      <c r="M7" s="351"/>
      <c r="N7" s="326" t="s">
        <v>340</v>
      </c>
      <c r="O7" s="326" t="s">
        <v>341</v>
      </c>
      <c r="P7" s="327"/>
      <c r="Q7" s="438"/>
      <c r="R7" s="438"/>
    </row>
    <row r="8" spans="1:18">
      <c r="A8" s="45"/>
      <c r="B8" s="84"/>
      <c r="C8" s="69" t="s">
        <v>0</v>
      </c>
      <c r="D8" s="70" t="s">
        <v>5</v>
      </c>
      <c r="E8" s="70" t="s">
        <v>6</v>
      </c>
      <c r="F8" s="70" t="s">
        <v>7</v>
      </c>
      <c r="G8" s="70" t="s">
        <v>34</v>
      </c>
      <c r="H8" s="70" t="s">
        <v>35</v>
      </c>
      <c r="I8" s="70" t="s">
        <v>72</v>
      </c>
      <c r="J8" s="70" t="s">
        <v>73</v>
      </c>
      <c r="K8" s="70" t="s">
        <v>74</v>
      </c>
      <c r="L8" s="70" t="s">
        <v>76</v>
      </c>
      <c r="M8" s="70" t="s">
        <v>77</v>
      </c>
      <c r="N8" s="70" t="s">
        <v>78</v>
      </c>
      <c r="O8" s="70" t="s">
        <v>79</v>
      </c>
      <c r="P8" s="70" t="s">
        <v>80</v>
      </c>
      <c r="Q8" s="70" t="s">
        <v>126</v>
      </c>
      <c r="R8" s="70" t="s">
        <v>127</v>
      </c>
    </row>
    <row r="9" spans="1:18" ht="30">
      <c r="B9" s="352" t="s">
        <v>343</v>
      </c>
      <c r="C9" s="110" t="s">
        <v>342</v>
      </c>
      <c r="D9" s="213">
        <v>6550910432.783</v>
      </c>
      <c r="E9" s="213">
        <v>6550910432.783</v>
      </c>
      <c r="F9" s="213"/>
      <c r="G9" s="213"/>
      <c r="H9" s="213"/>
      <c r="I9" s="213"/>
      <c r="J9" s="213"/>
      <c r="K9" s="213"/>
      <c r="L9" s="213"/>
      <c r="M9" s="213"/>
      <c r="N9" s="213"/>
      <c r="O9" s="213"/>
      <c r="P9" s="213"/>
      <c r="Q9" s="213"/>
      <c r="R9" s="213"/>
    </row>
    <row r="10" spans="1:18">
      <c r="B10" s="352" t="s">
        <v>325</v>
      </c>
      <c r="C10" s="110" t="s">
        <v>96</v>
      </c>
      <c r="D10" s="213">
        <v>46563425831.109001</v>
      </c>
      <c r="E10" s="213">
        <v>42843806830.259003</v>
      </c>
      <c r="F10" s="213">
        <v>3634304077.5</v>
      </c>
      <c r="G10" s="213">
        <v>420207826.85000002</v>
      </c>
      <c r="H10" s="213">
        <v>4085285</v>
      </c>
      <c r="I10" s="213">
        <v>291944344.14999998</v>
      </c>
      <c r="J10" s="213">
        <v>-68265102.290000007</v>
      </c>
      <c r="K10" s="213">
        <v>-30672540.760000002</v>
      </c>
      <c r="L10" s="213">
        <v>-36525868.880000003</v>
      </c>
      <c r="M10" s="213">
        <v>-80891936.310000002</v>
      </c>
      <c r="N10" s="213">
        <v>-163973</v>
      </c>
      <c r="O10" s="213">
        <v>-78447159.209999993</v>
      </c>
      <c r="P10" s="213"/>
      <c r="Q10" s="213">
        <v>41487542451.960197</v>
      </c>
      <c r="R10" s="213">
        <v>311364838.92919999</v>
      </c>
    </row>
    <row r="11" spans="1:18">
      <c r="B11" s="353" t="s">
        <v>344</v>
      </c>
      <c r="C11" s="110" t="s">
        <v>97</v>
      </c>
      <c r="D11" s="213"/>
      <c r="E11" s="213"/>
      <c r="F11" s="213"/>
      <c r="G11" s="213"/>
      <c r="H11" s="213"/>
      <c r="I11" s="213"/>
      <c r="J11" s="213"/>
      <c r="K11" s="213"/>
      <c r="L11" s="213"/>
      <c r="M11" s="213"/>
      <c r="N11" s="213"/>
      <c r="O11" s="213"/>
      <c r="P11" s="213"/>
      <c r="Q11" s="213"/>
      <c r="R11" s="213"/>
    </row>
    <row r="12" spans="1:18">
      <c r="B12" s="353" t="s">
        <v>345</v>
      </c>
      <c r="C12" s="110" t="s">
        <v>101</v>
      </c>
      <c r="D12" s="213">
        <v>13734326</v>
      </c>
      <c r="E12" s="213">
        <v>13733011.630000001</v>
      </c>
      <c r="F12" s="213">
        <v>1314.37</v>
      </c>
      <c r="G12" s="213"/>
      <c r="H12" s="213"/>
      <c r="I12" s="213"/>
      <c r="J12" s="213">
        <v>-19884.32</v>
      </c>
      <c r="K12" s="213">
        <v>-19693.66</v>
      </c>
      <c r="L12" s="213">
        <v>-190.66</v>
      </c>
      <c r="M12" s="213"/>
      <c r="N12" s="213"/>
      <c r="O12" s="213"/>
      <c r="P12" s="213"/>
      <c r="Q12" s="213"/>
      <c r="R12" s="213"/>
    </row>
    <row r="13" spans="1:18">
      <c r="B13" s="353" t="s">
        <v>346</v>
      </c>
      <c r="C13" s="110" t="s">
        <v>102</v>
      </c>
      <c r="D13" s="213">
        <v>320836689.82099998</v>
      </c>
      <c r="E13" s="213">
        <v>320836689.82099998</v>
      </c>
      <c r="F13" s="213"/>
      <c r="G13" s="213"/>
      <c r="H13" s="213"/>
      <c r="I13" s="213"/>
      <c r="J13" s="213"/>
      <c r="K13" s="213"/>
      <c r="L13" s="213"/>
      <c r="M13" s="213"/>
      <c r="N13" s="213"/>
      <c r="O13" s="213"/>
      <c r="P13" s="213"/>
      <c r="Q13" s="213"/>
      <c r="R13" s="213"/>
    </row>
    <row r="14" spans="1:18">
      <c r="B14" s="353" t="s">
        <v>347</v>
      </c>
      <c r="C14" s="110" t="s">
        <v>103</v>
      </c>
      <c r="D14" s="213">
        <v>1013636564.124</v>
      </c>
      <c r="E14" s="213">
        <v>934568528.19400001</v>
      </c>
      <c r="F14" s="213">
        <v>76390148.609999999</v>
      </c>
      <c r="G14" s="213">
        <v>11456132.65</v>
      </c>
      <c r="H14" s="213">
        <v>1</v>
      </c>
      <c r="I14" s="213">
        <v>4031964.9</v>
      </c>
      <c r="J14" s="213">
        <v>-2491230.31</v>
      </c>
      <c r="K14" s="213">
        <v>-528497.5</v>
      </c>
      <c r="L14" s="213">
        <v>-1809414.38</v>
      </c>
      <c r="M14" s="213">
        <v>-985631</v>
      </c>
      <c r="N14" s="213"/>
      <c r="O14" s="213">
        <v>-947135.88</v>
      </c>
      <c r="P14" s="213"/>
      <c r="Q14" s="213">
        <v>700491310.91999996</v>
      </c>
      <c r="R14" s="213">
        <v>10493427</v>
      </c>
    </row>
    <row r="15" spans="1:18">
      <c r="B15" s="353" t="s">
        <v>348</v>
      </c>
      <c r="C15" s="110" t="s">
        <v>104</v>
      </c>
      <c r="D15" s="213">
        <v>4831454894.243</v>
      </c>
      <c r="E15" s="213">
        <v>4357029558.5629997</v>
      </c>
      <c r="F15" s="213">
        <v>460939827.23000002</v>
      </c>
      <c r="G15" s="213">
        <v>138752612.62</v>
      </c>
      <c r="H15" s="213">
        <v>2580385</v>
      </c>
      <c r="I15" s="213">
        <v>114434773.39</v>
      </c>
      <c r="J15" s="213">
        <v>-16371312.6</v>
      </c>
      <c r="K15" s="213">
        <v>-6819878</v>
      </c>
      <c r="L15" s="213">
        <v>-9210923.2599999998</v>
      </c>
      <c r="M15" s="213">
        <v>-37986935.920000002</v>
      </c>
      <c r="N15" s="213">
        <v>-121165</v>
      </c>
      <c r="O15" s="213">
        <v>-36840881.829999998</v>
      </c>
      <c r="P15" s="213"/>
      <c r="Q15" s="213">
        <v>3853865820.25</v>
      </c>
      <c r="R15" s="213">
        <v>87497401.989999995</v>
      </c>
    </row>
    <row r="16" spans="1:18">
      <c r="B16" s="352" t="s">
        <v>349</v>
      </c>
      <c r="C16" s="110" t="s">
        <v>109</v>
      </c>
      <c r="D16" s="213">
        <v>4667693938.1700001</v>
      </c>
      <c r="E16" s="213">
        <v>4208427317.7800002</v>
      </c>
      <c r="F16" s="213">
        <v>445781111.94</v>
      </c>
      <c r="G16" s="213">
        <v>134711260.38</v>
      </c>
      <c r="H16" s="213">
        <v>2580385</v>
      </c>
      <c r="I16" s="213">
        <v>110393421.15000001</v>
      </c>
      <c r="J16" s="213">
        <v>-16003729.960000001</v>
      </c>
      <c r="K16" s="213">
        <v>-6654415.6299999999</v>
      </c>
      <c r="L16" s="213">
        <v>-9008802.9900000002</v>
      </c>
      <c r="M16" s="213">
        <v>-37581581.329999998</v>
      </c>
      <c r="N16" s="213">
        <v>-121165</v>
      </c>
      <c r="O16" s="213">
        <v>-36435527.240000002</v>
      </c>
      <c r="P16" s="213"/>
      <c r="Q16" s="213">
        <v>3773764893.3400002</v>
      </c>
      <c r="R16" s="213">
        <v>87255402.260000005</v>
      </c>
    </row>
    <row r="17" spans="2:18">
      <c r="B17" s="353" t="s">
        <v>350</v>
      </c>
      <c r="C17" s="110" t="s">
        <v>105</v>
      </c>
      <c r="D17" s="213">
        <v>40383763356.920998</v>
      </c>
      <c r="E17" s="213">
        <v>37217639042.051003</v>
      </c>
      <c r="F17" s="213">
        <v>3096972787.29</v>
      </c>
      <c r="G17" s="213">
        <v>269999081.57999998</v>
      </c>
      <c r="H17" s="213">
        <v>1504899</v>
      </c>
      <c r="I17" s="213">
        <v>173477605.86000001</v>
      </c>
      <c r="J17" s="213">
        <v>-49382675.060000002</v>
      </c>
      <c r="K17" s="213">
        <v>-23304471.600000001</v>
      </c>
      <c r="L17" s="213">
        <v>-25505340.579999998</v>
      </c>
      <c r="M17" s="213">
        <v>-41919369.390000001</v>
      </c>
      <c r="N17" s="213">
        <v>-42808</v>
      </c>
      <c r="O17" s="213">
        <v>-40659141.5</v>
      </c>
      <c r="P17" s="213"/>
      <c r="Q17" s="213">
        <v>36933185320.790199</v>
      </c>
      <c r="R17" s="213">
        <v>213374009.93920001</v>
      </c>
    </row>
    <row r="18" spans="2:18">
      <c r="B18" s="352" t="s">
        <v>108</v>
      </c>
      <c r="C18" s="110" t="s">
        <v>106</v>
      </c>
      <c r="D18" s="213">
        <v>1251281061.266</v>
      </c>
      <c r="E18" s="213">
        <v>1244583388.8759999</v>
      </c>
      <c r="F18" s="213"/>
      <c r="G18" s="213"/>
      <c r="H18" s="213"/>
      <c r="I18" s="213"/>
      <c r="J18" s="213">
        <v>-68999.37</v>
      </c>
      <c r="K18" s="213">
        <v>-68999.37</v>
      </c>
      <c r="L18" s="213"/>
      <c r="M18" s="213"/>
      <c r="N18" s="213"/>
      <c r="O18" s="213"/>
      <c r="P18" s="213"/>
      <c r="Q18" s="213"/>
      <c r="R18" s="213"/>
    </row>
    <row r="19" spans="2:18">
      <c r="B19" s="353" t="s">
        <v>344</v>
      </c>
      <c r="C19" s="110" t="s">
        <v>107</v>
      </c>
      <c r="D19" s="213"/>
      <c r="E19" s="213"/>
      <c r="F19" s="213"/>
      <c r="G19" s="213"/>
      <c r="H19" s="213"/>
      <c r="I19" s="213"/>
      <c r="J19" s="213"/>
      <c r="K19" s="213"/>
      <c r="L19" s="213"/>
      <c r="M19" s="213"/>
      <c r="N19" s="213"/>
      <c r="O19" s="213"/>
      <c r="P19" s="213"/>
      <c r="Q19" s="213"/>
      <c r="R19" s="213"/>
    </row>
    <row r="20" spans="2:18">
      <c r="B20" s="353" t="s">
        <v>345</v>
      </c>
      <c r="C20" s="110" t="s">
        <v>351</v>
      </c>
      <c r="D20" s="213">
        <v>918457409.92999995</v>
      </c>
      <c r="E20" s="213">
        <v>915014900.41999996</v>
      </c>
      <c r="F20" s="213"/>
      <c r="G20" s="213"/>
      <c r="H20" s="213"/>
      <c r="I20" s="213"/>
      <c r="J20" s="213">
        <v>-40106.879999999997</v>
      </c>
      <c r="K20" s="213">
        <v>-40106.879999999997</v>
      </c>
      <c r="L20" s="213"/>
      <c r="M20" s="213"/>
      <c r="N20" s="213"/>
      <c r="O20" s="213"/>
      <c r="P20" s="213"/>
      <c r="Q20" s="213"/>
      <c r="R20" s="213"/>
    </row>
    <row r="21" spans="2:18">
      <c r="B21" s="353" t="s">
        <v>346</v>
      </c>
      <c r="C21" s="110" t="s">
        <v>110</v>
      </c>
      <c r="D21" s="213">
        <v>212595715.02599999</v>
      </c>
      <c r="E21" s="213">
        <v>212595715.02599999</v>
      </c>
      <c r="F21" s="213"/>
      <c r="G21" s="213"/>
      <c r="H21" s="213"/>
      <c r="I21" s="213"/>
      <c r="J21" s="213">
        <v>-2346.48</v>
      </c>
      <c r="K21" s="213">
        <v>-2346.48</v>
      </c>
      <c r="L21" s="213"/>
      <c r="M21" s="213"/>
      <c r="N21" s="213"/>
      <c r="O21" s="213"/>
      <c r="P21" s="213"/>
      <c r="Q21" s="213"/>
      <c r="R21" s="213"/>
    </row>
    <row r="22" spans="2:18">
      <c r="B22" s="353" t="s">
        <v>347</v>
      </c>
      <c r="C22" s="110" t="s">
        <v>112</v>
      </c>
      <c r="D22" s="213">
        <v>42517917.590000004</v>
      </c>
      <c r="E22" s="213">
        <v>41077798.689999998</v>
      </c>
      <c r="F22" s="213"/>
      <c r="G22" s="213"/>
      <c r="H22" s="213"/>
      <c r="I22" s="213"/>
      <c r="J22" s="213">
        <v>-10414.049999999999</v>
      </c>
      <c r="K22" s="213">
        <v>-10414.049999999999</v>
      </c>
      <c r="L22" s="213"/>
      <c r="M22" s="213"/>
      <c r="N22" s="213"/>
      <c r="O22" s="213"/>
      <c r="P22" s="213"/>
      <c r="Q22" s="213"/>
      <c r="R22" s="213"/>
    </row>
    <row r="23" spans="2:18">
      <c r="B23" s="353" t="s">
        <v>348</v>
      </c>
      <c r="C23" s="110" t="s">
        <v>113</v>
      </c>
      <c r="D23" s="213">
        <v>77710018.719999999</v>
      </c>
      <c r="E23" s="213">
        <v>75894974.739999995</v>
      </c>
      <c r="F23" s="213"/>
      <c r="G23" s="213"/>
      <c r="H23" s="213"/>
      <c r="I23" s="213"/>
      <c r="J23" s="213">
        <v>-16131.96</v>
      </c>
      <c r="K23" s="213">
        <v>-16131.96</v>
      </c>
      <c r="L23" s="213"/>
      <c r="M23" s="213"/>
      <c r="N23" s="213"/>
      <c r="O23" s="213"/>
      <c r="P23" s="213"/>
      <c r="Q23" s="213"/>
      <c r="R23" s="213"/>
    </row>
    <row r="24" spans="2:18">
      <c r="B24" s="352" t="s">
        <v>352</v>
      </c>
      <c r="C24" s="110" t="s">
        <v>114</v>
      </c>
      <c r="D24" s="213">
        <v>3463898469.4899998</v>
      </c>
      <c r="E24" s="213">
        <v>3391410069.4099998</v>
      </c>
      <c r="F24" s="213">
        <v>71519602.439999998</v>
      </c>
      <c r="G24" s="213">
        <v>5879674.29</v>
      </c>
      <c r="H24" s="213">
        <v>228893</v>
      </c>
      <c r="I24" s="213">
        <v>5399935.4400000004</v>
      </c>
      <c r="J24" s="213">
        <v>5370621.2699999996</v>
      </c>
      <c r="K24" s="213">
        <v>4633185.03</v>
      </c>
      <c r="L24" s="213">
        <v>728625.89</v>
      </c>
      <c r="M24" s="213">
        <v>49458.55</v>
      </c>
      <c r="N24" s="213"/>
      <c r="O24" s="213">
        <v>26900.52</v>
      </c>
      <c r="P24" s="207"/>
      <c r="Q24" s="213">
        <v>13474419</v>
      </c>
      <c r="R24" s="213">
        <v>47422.54</v>
      </c>
    </row>
    <row r="25" spans="2:18">
      <c r="B25" s="353" t="s">
        <v>344</v>
      </c>
      <c r="C25" s="110" t="s">
        <v>115</v>
      </c>
      <c r="D25" s="213"/>
      <c r="E25" s="213"/>
      <c r="F25" s="213"/>
      <c r="G25" s="213"/>
      <c r="H25" s="213"/>
      <c r="I25" s="213"/>
      <c r="J25" s="213"/>
      <c r="K25" s="213"/>
      <c r="L25" s="213"/>
      <c r="M25" s="213"/>
      <c r="N25" s="213"/>
      <c r="O25" s="213"/>
      <c r="P25" s="207"/>
      <c r="Q25" s="213"/>
      <c r="R25" s="213"/>
    </row>
    <row r="26" spans="2:18">
      <c r="B26" s="353" t="s">
        <v>345</v>
      </c>
      <c r="C26" s="110" t="s">
        <v>116</v>
      </c>
      <c r="D26" s="213">
        <v>5068092.67</v>
      </c>
      <c r="E26" s="213">
        <v>5068092.67</v>
      </c>
      <c r="F26" s="213"/>
      <c r="G26" s="213"/>
      <c r="H26" s="213"/>
      <c r="I26" s="213"/>
      <c r="J26" s="213">
        <v>148.22999999999999</v>
      </c>
      <c r="K26" s="213">
        <v>148.22999999999999</v>
      </c>
      <c r="L26" s="213"/>
      <c r="M26" s="213"/>
      <c r="N26" s="213"/>
      <c r="O26" s="213"/>
      <c r="P26" s="207"/>
      <c r="Q26" s="213"/>
      <c r="R26" s="213"/>
    </row>
    <row r="27" spans="2:18">
      <c r="B27" s="353" t="s">
        <v>346</v>
      </c>
      <c r="C27" s="110" t="s">
        <v>117</v>
      </c>
      <c r="D27" s="213">
        <v>295755464.64999998</v>
      </c>
      <c r="E27" s="213">
        <v>295755464.64999998</v>
      </c>
      <c r="F27" s="213"/>
      <c r="G27" s="213"/>
      <c r="H27" s="213"/>
      <c r="I27" s="213"/>
      <c r="J27" s="213">
        <v>2988209.7</v>
      </c>
      <c r="K27" s="213">
        <v>2988209.7</v>
      </c>
      <c r="L27" s="213"/>
      <c r="M27" s="213"/>
      <c r="N27" s="213"/>
      <c r="O27" s="213"/>
      <c r="P27" s="207"/>
      <c r="Q27" s="213"/>
      <c r="R27" s="213"/>
    </row>
    <row r="28" spans="2:18">
      <c r="B28" s="353" t="s">
        <v>347</v>
      </c>
      <c r="C28" s="110" t="s">
        <v>118</v>
      </c>
      <c r="D28" s="213">
        <v>57461184.530000001</v>
      </c>
      <c r="E28" s="213">
        <v>56483936.880000003</v>
      </c>
      <c r="F28" s="213">
        <v>916802.63</v>
      </c>
      <c r="G28" s="213">
        <v>63189.72</v>
      </c>
      <c r="H28" s="213"/>
      <c r="I28" s="213">
        <v>21230.74</v>
      </c>
      <c r="J28" s="213">
        <v>68268.679999999993</v>
      </c>
      <c r="K28" s="213">
        <v>52574.5</v>
      </c>
      <c r="L28" s="213">
        <v>15657.92</v>
      </c>
      <c r="M28" s="213">
        <v>2931.89</v>
      </c>
      <c r="N28" s="213"/>
      <c r="O28" s="213">
        <v>2927.83</v>
      </c>
      <c r="P28" s="207"/>
      <c r="Q28" s="213">
        <v>294474</v>
      </c>
      <c r="R28" s="213"/>
    </row>
    <row r="29" spans="2:18">
      <c r="B29" s="353" t="s">
        <v>348</v>
      </c>
      <c r="C29" s="110" t="s">
        <v>119</v>
      </c>
      <c r="D29" s="213">
        <v>634747826.80999994</v>
      </c>
      <c r="E29" s="213">
        <v>610991929.20000005</v>
      </c>
      <c r="F29" s="213">
        <v>23499976.32</v>
      </c>
      <c r="G29" s="213">
        <v>4179384.1</v>
      </c>
      <c r="H29" s="213">
        <v>215454</v>
      </c>
      <c r="I29" s="213">
        <v>3839640.21</v>
      </c>
      <c r="J29" s="213">
        <v>1059796.51</v>
      </c>
      <c r="K29" s="213">
        <v>701976.08</v>
      </c>
      <c r="L29" s="213">
        <v>351316.34</v>
      </c>
      <c r="M29" s="213">
        <v>34368.480000000003</v>
      </c>
      <c r="N29" s="213"/>
      <c r="O29" s="213">
        <v>14171.77</v>
      </c>
      <c r="P29" s="207"/>
      <c r="Q29" s="213">
        <v>12812114</v>
      </c>
      <c r="R29" s="213">
        <v>47141.38</v>
      </c>
    </row>
    <row r="30" spans="2:18">
      <c r="B30" s="353" t="s">
        <v>350</v>
      </c>
      <c r="C30" s="110" t="s">
        <v>120</v>
      </c>
      <c r="D30" s="213">
        <v>2470865900.8299999</v>
      </c>
      <c r="E30" s="213">
        <v>2423110646.0100002</v>
      </c>
      <c r="F30" s="213">
        <v>47102823.490000002</v>
      </c>
      <c r="G30" s="213">
        <v>1637100.47</v>
      </c>
      <c r="H30" s="213">
        <v>13439</v>
      </c>
      <c r="I30" s="213">
        <v>1539064.49</v>
      </c>
      <c r="J30" s="213">
        <v>1254198.1499999999</v>
      </c>
      <c r="K30" s="213">
        <v>890276.52</v>
      </c>
      <c r="L30" s="213">
        <v>361651.63</v>
      </c>
      <c r="M30" s="213">
        <v>12158.18</v>
      </c>
      <c r="N30" s="213"/>
      <c r="O30" s="213">
        <v>9800.92</v>
      </c>
      <c r="P30" s="207"/>
      <c r="Q30" s="213">
        <v>367831</v>
      </c>
      <c r="R30" s="213">
        <v>281.16000000000003</v>
      </c>
    </row>
    <row r="31" spans="2:18">
      <c r="B31" s="92" t="s">
        <v>33</v>
      </c>
      <c r="C31" s="115" t="s">
        <v>121</v>
      </c>
      <c r="D31" s="213">
        <v>57829515794.648003</v>
      </c>
      <c r="E31" s="213">
        <v>54030710721.328003</v>
      </c>
      <c r="F31" s="213">
        <v>3705823679.9400001</v>
      </c>
      <c r="G31" s="213">
        <v>426087501.13999999</v>
      </c>
      <c r="H31" s="213">
        <v>4314178</v>
      </c>
      <c r="I31" s="213">
        <v>297344279.58999997</v>
      </c>
      <c r="J31" s="213">
        <v>-62963480.390000001</v>
      </c>
      <c r="K31" s="213">
        <v>-26108355.100000001</v>
      </c>
      <c r="L31" s="213">
        <v>-35797242.990000002</v>
      </c>
      <c r="M31" s="213">
        <v>-80842477.760000005</v>
      </c>
      <c r="N31" s="213">
        <v>-163973</v>
      </c>
      <c r="O31" s="213">
        <v>-78420258.689999998</v>
      </c>
      <c r="P31" s="213"/>
      <c r="Q31" s="213">
        <v>41501016870.960197</v>
      </c>
      <c r="R31" s="213">
        <v>311412261.46920002</v>
      </c>
    </row>
  </sheetData>
  <mergeCells count="11">
    <mergeCell ref="B2:R2"/>
    <mergeCell ref="D5:I5"/>
    <mergeCell ref="J5:O5"/>
    <mergeCell ref="P5:P6"/>
    <mergeCell ref="Q5:R5"/>
    <mergeCell ref="D6:F6"/>
    <mergeCell ref="G6:I6"/>
    <mergeCell ref="J6:L6"/>
    <mergeCell ref="M6:O6"/>
    <mergeCell ref="Q6:Q7"/>
    <mergeCell ref="R6:R7"/>
  </mergeCells>
  <pageMargins left="0.70866141732283472" right="0.70866141732283472" top="0.74803149606299213" bottom="0.74803149606299213" header="0.31496062992125984" footer="0.31496062992125984"/>
  <pageSetup paperSize="9" scale="39" fitToHeight="0" orientation="landscape" r:id="rId1"/>
  <headerFooter>
    <oddHeader>&amp;CEN
Annex XV</oddHeader>
    <oddFooter>&amp;C&amp;"Calibri"&amp;11&amp;K000000&amp;P_x000D_&amp;1#&amp;"Calibri"&amp;10&amp;K000000Internal</oddFooter>
  </headerFooter>
  <ignoredErrors>
    <ignoredError sqref="C9:C31"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5">
    <pageSetUpPr fitToPage="1"/>
  </sheetPr>
  <dimension ref="B1:I10"/>
  <sheetViews>
    <sheetView showGridLines="0" showRowColHeaders="0" zoomScaleNormal="100" workbookViewId="0">
      <pane xSplit="3" ySplit="7" topLeftCell="D8" activePane="bottomRight" state="frozen"/>
      <selection activeCell="B2" sqref="B2:I2"/>
      <selection pane="topRight" activeCell="B2" sqref="B2:I2"/>
      <selection pane="bottomLeft" activeCell="B2" sqref="B2:I2"/>
      <selection pane="bottomRight" activeCell="D8" sqref="D8"/>
    </sheetView>
  </sheetViews>
  <sheetFormatPr defaultColWidth="9" defaultRowHeight="15"/>
  <cols>
    <col min="1" max="1" width="2.5703125" style="36" customWidth="1"/>
    <col min="2" max="2" width="27" style="36" customWidth="1"/>
    <col min="3" max="3" width="7.5703125" style="36" customWidth="1"/>
    <col min="4" max="9" width="18.5703125" style="36" customWidth="1"/>
    <col min="10" max="16384" width="9" style="36"/>
  </cols>
  <sheetData>
    <row r="1" spans="2:9" ht="10.15" customHeight="1"/>
    <row r="2" spans="2:9" ht="27.95" customHeight="1">
      <c r="B2" s="430" t="s">
        <v>665</v>
      </c>
      <c r="C2" s="431"/>
      <c r="D2" s="431"/>
      <c r="E2" s="431"/>
      <c r="F2" s="431"/>
      <c r="G2" s="431"/>
      <c r="H2" s="431"/>
      <c r="I2" s="431"/>
    </row>
    <row r="3" spans="2:9" ht="14.45" customHeight="1">
      <c r="B3" s="169"/>
      <c r="C3" s="26"/>
    </row>
    <row r="5" spans="2:9">
      <c r="D5" s="459" t="s">
        <v>353</v>
      </c>
      <c r="E5" s="459"/>
      <c r="F5" s="459"/>
      <c r="G5" s="459"/>
      <c r="H5" s="459"/>
      <c r="I5" s="459"/>
    </row>
    <row r="6" spans="2:9" ht="42" customHeight="1">
      <c r="D6" s="326" t="s">
        <v>354</v>
      </c>
      <c r="E6" s="326" t="s">
        <v>355</v>
      </c>
      <c r="F6" s="326" t="s">
        <v>356</v>
      </c>
      <c r="G6" s="326" t="s">
        <v>357</v>
      </c>
      <c r="H6" s="326" t="s">
        <v>358</v>
      </c>
      <c r="I6" s="326" t="s">
        <v>33</v>
      </c>
    </row>
    <row r="7" spans="2:9">
      <c r="C7" s="69" t="s">
        <v>0</v>
      </c>
      <c r="D7" s="69" t="s">
        <v>5</v>
      </c>
      <c r="E7" s="69" t="s">
        <v>6</v>
      </c>
      <c r="F7" s="69" t="s">
        <v>7</v>
      </c>
      <c r="G7" s="69" t="s">
        <v>34</v>
      </c>
      <c r="H7" s="69" t="s">
        <v>35</v>
      </c>
      <c r="I7" s="69" t="s">
        <v>72</v>
      </c>
    </row>
    <row r="8" spans="2:9">
      <c r="B8" s="354" t="s">
        <v>325</v>
      </c>
      <c r="C8" s="66">
        <v>1</v>
      </c>
      <c r="D8" s="213">
        <v>212563768.19816139</v>
      </c>
      <c r="E8" s="213">
        <v>924470525.65943193</v>
      </c>
      <c r="F8" s="213">
        <v>2024844297.8564057</v>
      </c>
      <c r="G8" s="213">
        <v>46484111573.51207</v>
      </c>
      <c r="H8" s="213">
        <v>93385712.179856434</v>
      </c>
      <c r="I8" s="213">
        <v>49739375877.40593</v>
      </c>
    </row>
    <row r="9" spans="2:9">
      <c r="B9" s="354" t="s">
        <v>108</v>
      </c>
      <c r="C9" s="66">
        <v>2</v>
      </c>
      <c r="D9" s="213">
        <v>0</v>
      </c>
      <c r="E9" s="213">
        <v>379127665.6375677</v>
      </c>
      <c r="F9" s="213">
        <v>598359938.16310418</v>
      </c>
      <c r="G9" s="213">
        <v>271894932.54532814</v>
      </c>
      <c r="H9" s="213">
        <v>1829523.28999999</v>
      </c>
      <c r="I9" s="213">
        <v>1251212059.6359999</v>
      </c>
    </row>
    <row r="10" spans="2:9">
      <c r="B10" s="150" t="s">
        <v>33</v>
      </c>
      <c r="C10" s="116">
        <v>3</v>
      </c>
      <c r="D10" s="349">
        <v>212563768.19816139</v>
      </c>
      <c r="E10" s="349">
        <v>1303598191.2969997</v>
      </c>
      <c r="F10" s="349">
        <v>2623204236.0195098</v>
      </c>
      <c r="G10" s="349">
        <v>46756006506.057396</v>
      </c>
      <c r="H10" s="349">
        <v>95215235.469856426</v>
      </c>
      <c r="I10" s="349">
        <v>50990587937.041931</v>
      </c>
    </row>
  </sheetData>
  <mergeCells count="2">
    <mergeCell ref="D5:I5"/>
    <mergeCell ref="B2:I2"/>
  </mergeCells>
  <pageMargins left="0.70866141732283472" right="0.70866141732283472" top="0.74803149606299213" bottom="0.74803149606299213" header="0.31496062992125984" footer="0.31496062992125984"/>
  <pageSetup paperSize="9" scale="88" orientation="landscape" r:id="rId1"/>
  <headerFooter>
    <oddHeader>&amp;CEN
Annex XV</oddHeader>
    <oddFooter>&amp;C&amp;"Calibri"&amp;11&amp;K000000&amp;P_x000D_&amp;1#&amp;"Calibri"&amp;10&amp;K000000Internal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8">
    <pageSetUpPr fitToPage="1"/>
  </sheetPr>
  <dimension ref="A1:K18"/>
  <sheetViews>
    <sheetView showGridLines="0" showRowColHeaders="0" zoomScaleNormal="100" workbookViewId="0">
      <pane xSplit="3" ySplit="7" topLeftCell="D8" activePane="bottomRight" state="frozen"/>
      <selection activeCell="B2" sqref="B2:I2"/>
      <selection pane="topRight" activeCell="B2" sqref="B2:I2"/>
      <selection pane="bottomLeft" activeCell="B2" sqref="B2:I2"/>
      <selection pane="bottomRight" activeCell="C8" sqref="C8:C18"/>
    </sheetView>
  </sheetViews>
  <sheetFormatPr defaultColWidth="9" defaultRowHeight="15"/>
  <cols>
    <col min="1" max="1" width="2.5703125" style="36" customWidth="1"/>
    <col min="2" max="2" width="50.42578125" style="36" customWidth="1"/>
    <col min="3" max="3" width="7.5703125" style="36" customWidth="1"/>
    <col min="4" max="11" width="18.5703125" style="36" customWidth="1"/>
    <col min="12" max="16384" width="9" style="36"/>
  </cols>
  <sheetData>
    <row r="1" spans="1:11" ht="10.15" customHeight="1"/>
    <row r="2" spans="1:11" ht="27.95" customHeight="1">
      <c r="A2" s="39"/>
      <c r="B2" s="430" t="s">
        <v>666</v>
      </c>
      <c r="C2" s="431"/>
      <c r="D2" s="431"/>
      <c r="E2" s="431"/>
      <c r="F2" s="431"/>
      <c r="G2" s="431"/>
      <c r="H2" s="431"/>
      <c r="I2" s="431"/>
      <c r="J2" s="435"/>
      <c r="K2" s="435"/>
    </row>
    <row r="3" spans="1:11" ht="14.45" customHeight="1">
      <c r="A3" s="45"/>
      <c r="B3" s="169"/>
    </row>
    <row r="4" spans="1:11" ht="52.5" customHeight="1">
      <c r="A4" s="45"/>
      <c r="B4" s="45"/>
      <c r="C4" s="45"/>
      <c r="D4" s="456" t="s">
        <v>359</v>
      </c>
      <c r="E4" s="457"/>
      <c r="F4" s="457"/>
      <c r="G4" s="458"/>
      <c r="H4" s="460" t="s">
        <v>330</v>
      </c>
      <c r="I4" s="461"/>
      <c r="J4" s="439" t="s">
        <v>360</v>
      </c>
      <c r="K4" s="440"/>
    </row>
    <row r="5" spans="1:11" ht="39" customHeight="1">
      <c r="A5" s="45"/>
      <c r="B5" s="45"/>
      <c r="C5" s="45"/>
      <c r="D5" s="462" t="s">
        <v>361</v>
      </c>
      <c r="E5" s="439" t="s">
        <v>362</v>
      </c>
      <c r="F5" s="443"/>
      <c r="G5" s="440"/>
      <c r="H5" s="437" t="s">
        <v>363</v>
      </c>
      <c r="I5" s="436" t="s">
        <v>364</v>
      </c>
      <c r="J5" s="355"/>
      <c r="K5" s="464" t="s">
        <v>365</v>
      </c>
    </row>
    <row r="6" spans="1:11" ht="44.25" customHeight="1">
      <c r="A6" s="45"/>
      <c r="B6" s="45"/>
      <c r="C6" s="45"/>
      <c r="D6" s="463"/>
      <c r="E6" s="351"/>
      <c r="F6" s="356" t="s">
        <v>366</v>
      </c>
      <c r="G6" s="356" t="s">
        <v>367</v>
      </c>
      <c r="H6" s="438"/>
      <c r="I6" s="438"/>
      <c r="J6" s="351"/>
      <c r="K6" s="465"/>
    </row>
    <row r="7" spans="1:11">
      <c r="A7" s="45"/>
      <c r="B7" s="45"/>
      <c r="C7" s="94" t="s">
        <v>0</v>
      </c>
      <c r="D7" s="83" t="s">
        <v>5</v>
      </c>
      <c r="E7" s="83" t="s">
        <v>6</v>
      </c>
      <c r="F7" s="83" t="s">
        <v>7</v>
      </c>
      <c r="G7" s="83" t="s">
        <v>34</v>
      </c>
      <c r="H7" s="83" t="s">
        <v>35</v>
      </c>
      <c r="I7" s="83" t="s">
        <v>72</v>
      </c>
      <c r="J7" s="83" t="s">
        <v>73</v>
      </c>
      <c r="K7" s="83" t="s">
        <v>74</v>
      </c>
    </row>
    <row r="8" spans="1:11" ht="30">
      <c r="B8" s="92" t="s">
        <v>343</v>
      </c>
      <c r="C8" s="110" t="s">
        <v>342</v>
      </c>
      <c r="D8" s="213"/>
      <c r="E8" s="213"/>
      <c r="F8" s="213"/>
      <c r="G8" s="213"/>
      <c r="H8" s="213"/>
      <c r="I8" s="213"/>
      <c r="J8" s="213"/>
      <c r="K8" s="213"/>
    </row>
    <row r="9" spans="1:11">
      <c r="B9" s="357" t="s">
        <v>325</v>
      </c>
      <c r="C9" s="110" t="s">
        <v>96</v>
      </c>
      <c r="D9" s="213">
        <v>510146796.30000001</v>
      </c>
      <c r="E9" s="213">
        <v>174280341.05000001</v>
      </c>
      <c r="F9" s="213">
        <v>174280341.05000001</v>
      </c>
      <c r="G9" s="213">
        <v>174280342.05000001</v>
      </c>
      <c r="H9" s="213">
        <v>-2725639.39</v>
      </c>
      <c r="I9" s="213">
        <v>-20351551.699999999</v>
      </c>
      <c r="J9" s="213">
        <v>641714789.55340004</v>
      </c>
      <c r="K9" s="213">
        <v>149432930.71509999</v>
      </c>
    </row>
    <row r="10" spans="1:11">
      <c r="B10" s="358" t="s">
        <v>344</v>
      </c>
      <c r="C10" s="110" t="s">
        <v>97</v>
      </c>
      <c r="D10" s="213"/>
      <c r="E10" s="213"/>
      <c r="F10" s="213"/>
      <c r="G10" s="213"/>
      <c r="H10" s="213"/>
      <c r="I10" s="213"/>
      <c r="J10" s="213"/>
      <c r="K10" s="213"/>
    </row>
    <row r="11" spans="1:11">
      <c r="B11" s="358" t="s">
        <v>345</v>
      </c>
      <c r="C11" s="110" t="s">
        <v>101</v>
      </c>
      <c r="D11" s="213"/>
      <c r="E11" s="213"/>
      <c r="F11" s="213"/>
      <c r="G11" s="213"/>
      <c r="H11" s="213"/>
      <c r="I11" s="213"/>
      <c r="J11" s="213"/>
      <c r="K11" s="213"/>
    </row>
    <row r="12" spans="1:11">
      <c r="B12" s="358" t="s">
        <v>346</v>
      </c>
      <c r="C12" s="110" t="s">
        <v>102</v>
      </c>
      <c r="D12" s="213"/>
      <c r="E12" s="213"/>
      <c r="F12" s="213"/>
      <c r="G12" s="213"/>
      <c r="H12" s="213"/>
      <c r="I12" s="213"/>
      <c r="J12" s="213"/>
      <c r="K12" s="213"/>
    </row>
    <row r="13" spans="1:11">
      <c r="B13" s="358" t="s">
        <v>347</v>
      </c>
      <c r="C13" s="110" t="s">
        <v>103</v>
      </c>
      <c r="D13" s="213">
        <v>12910491.84</v>
      </c>
      <c r="E13" s="213">
        <v>6528216.8200000003</v>
      </c>
      <c r="F13" s="213">
        <v>6528216.8200000003</v>
      </c>
      <c r="G13" s="213">
        <v>6528216.8200000003</v>
      </c>
      <c r="H13" s="213">
        <v>-211911.49</v>
      </c>
      <c r="I13" s="213">
        <v>-255262.19</v>
      </c>
      <c r="J13" s="213">
        <v>18168615.120000001</v>
      </c>
      <c r="K13" s="213">
        <v>6017893.9900000002</v>
      </c>
    </row>
    <row r="14" spans="1:11">
      <c r="B14" s="358" t="s">
        <v>348</v>
      </c>
      <c r="C14" s="110" t="s">
        <v>104</v>
      </c>
      <c r="D14" s="213">
        <v>91264882.790000007</v>
      </c>
      <c r="E14" s="213">
        <v>59464274.399999999</v>
      </c>
      <c r="F14" s="213">
        <v>59464274.399999999</v>
      </c>
      <c r="G14" s="213">
        <v>59464275.399999999</v>
      </c>
      <c r="H14" s="213">
        <v>-928509.5</v>
      </c>
      <c r="I14" s="213">
        <v>-8229670.4299999997</v>
      </c>
      <c r="J14" s="213">
        <v>136341381.07550001</v>
      </c>
      <c r="K14" s="213">
        <v>49863697.443099998</v>
      </c>
    </row>
    <row r="15" spans="1:11">
      <c r="B15" s="358" t="s">
        <v>350</v>
      </c>
      <c r="C15" s="110" t="s">
        <v>109</v>
      </c>
      <c r="D15" s="213">
        <v>405971421.67000002</v>
      </c>
      <c r="E15" s="213">
        <v>108287849.83</v>
      </c>
      <c r="F15" s="213">
        <v>108287849.83</v>
      </c>
      <c r="G15" s="213">
        <v>108287849.83</v>
      </c>
      <c r="H15" s="213">
        <v>-1585218.4</v>
      </c>
      <c r="I15" s="213">
        <v>-11866619.08</v>
      </c>
      <c r="J15" s="213">
        <v>487204793.35790002</v>
      </c>
      <c r="K15" s="213">
        <v>93551339.282000005</v>
      </c>
    </row>
    <row r="16" spans="1:11">
      <c r="B16" s="357" t="s">
        <v>368</v>
      </c>
      <c r="C16" s="110" t="s">
        <v>105</v>
      </c>
      <c r="D16" s="213"/>
      <c r="E16" s="213"/>
      <c r="F16" s="213"/>
      <c r="G16" s="213"/>
      <c r="H16" s="213"/>
      <c r="I16" s="213"/>
      <c r="J16" s="213"/>
      <c r="K16" s="213"/>
    </row>
    <row r="17" spans="2:11">
      <c r="B17" s="357" t="s">
        <v>369</v>
      </c>
      <c r="C17" s="110" t="s">
        <v>106</v>
      </c>
      <c r="D17" s="213">
        <v>957478.86</v>
      </c>
      <c r="E17" s="213">
        <v>962422.01</v>
      </c>
      <c r="F17" s="213">
        <v>962422.01</v>
      </c>
      <c r="G17" s="213">
        <v>962422.01</v>
      </c>
      <c r="H17" s="213">
        <v>1266.07</v>
      </c>
      <c r="I17" s="213"/>
      <c r="J17" s="213"/>
      <c r="K17" s="213"/>
    </row>
    <row r="18" spans="2:11">
      <c r="B18" s="152" t="s">
        <v>33</v>
      </c>
      <c r="C18" s="115">
        <v>100</v>
      </c>
      <c r="D18" s="349">
        <v>511104275.16000003</v>
      </c>
      <c r="E18" s="349">
        <v>175242763.06</v>
      </c>
      <c r="F18" s="349">
        <v>175242763.06</v>
      </c>
      <c r="G18" s="349">
        <v>175242764.06</v>
      </c>
      <c r="H18" s="349">
        <v>-2724373.32</v>
      </c>
      <c r="I18" s="349">
        <v>-20351551.699999999</v>
      </c>
      <c r="J18" s="349">
        <v>641714789.55340004</v>
      </c>
      <c r="K18" s="349">
        <v>149432930.71509999</v>
      </c>
    </row>
  </sheetData>
  <mergeCells count="9">
    <mergeCell ref="B2:K2"/>
    <mergeCell ref="D4:G4"/>
    <mergeCell ref="H4:I4"/>
    <mergeCell ref="J4:K4"/>
    <mergeCell ref="D5:D6"/>
    <mergeCell ref="E5:G5"/>
    <mergeCell ref="H5:H6"/>
    <mergeCell ref="I5:I6"/>
    <mergeCell ref="K5:K6"/>
  </mergeCells>
  <pageMargins left="0.70866141732283472" right="0.70866141732283472" top="0.74803149606299213" bottom="0.74803149606299213" header="0.31496062992125984" footer="0.31496062992125984"/>
  <pageSetup paperSize="9" scale="63" fitToHeight="0" orientation="landscape" r:id="rId1"/>
  <headerFooter>
    <oddHeader>&amp;CEN
Annex XV</oddHeader>
    <oddFooter>&amp;C&amp;"Calibri"&amp;11&amp;K000000&amp;P_x000D_&amp;1#&amp;"Calibri"&amp;10&amp;K000000Internal</oddFooter>
  </headerFooter>
  <ignoredErrors>
    <ignoredError sqref="C8:C18"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0">
    <pageSetUpPr fitToPage="1"/>
  </sheetPr>
  <dimension ref="A1:O32"/>
  <sheetViews>
    <sheetView showGridLines="0" showRowColHeaders="0" zoomScaleNormal="100" workbookViewId="0">
      <pane xSplit="3" ySplit="9" topLeftCell="E10" activePane="bottomRight" state="frozen"/>
      <selection activeCell="B2" sqref="B2:I2"/>
      <selection pane="topRight" activeCell="B2" sqref="B2:I2"/>
      <selection pane="bottomLeft" activeCell="B2" sqref="B2:I2"/>
      <selection pane="bottomRight" activeCell="C10" sqref="C10:C32"/>
    </sheetView>
  </sheetViews>
  <sheetFormatPr defaultColWidth="9" defaultRowHeight="15"/>
  <cols>
    <col min="1" max="1" width="2.5703125" style="36" customWidth="1"/>
    <col min="2" max="2" width="50.7109375" style="36" customWidth="1"/>
    <col min="3" max="3" width="7.5703125" style="36" customWidth="1"/>
    <col min="4" max="15" width="18.5703125" style="36" customWidth="1"/>
    <col min="16" max="16384" width="9" style="36"/>
  </cols>
  <sheetData>
    <row r="1" spans="1:15" ht="10.15" customHeight="1"/>
    <row r="2" spans="1:15" ht="27.95" customHeight="1">
      <c r="A2" s="39"/>
      <c r="B2" s="430" t="s">
        <v>667</v>
      </c>
      <c r="C2" s="431"/>
      <c r="D2" s="431"/>
      <c r="E2" s="431"/>
      <c r="F2" s="431"/>
      <c r="G2" s="431"/>
      <c r="H2" s="431"/>
      <c r="I2" s="431"/>
      <c r="J2" s="435"/>
      <c r="K2" s="435"/>
      <c r="L2" s="435"/>
      <c r="M2" s="435"/>
      <c r="N2" s="435"/>
      <c r="O2" s="435"/>
    </row>
    <row r="3" spans="1:15" ht="14.45" customHeight="1">
      <c r="A3" s="45"/>
      <c r="B3" s="169"/>
    </row>
    <row r="4" spans="1:15">
      <c r="A4" s="45"/>
      <c r="B4" s="45"/>
      <c r="C4" s="45"/>
      <c r="D4" s="448" t="s">
        <v>329</v>
      </c>
      <c r="E4" s="449"/>
      <c r="F4" s="449"/>
      <c r="G4" s="449"/>
      <c r="H4" s="449"/>
      <c r="I4" s="449"/>
      <c r="J4" s="449"/>
      <c r="K4" s="449"/>
      <c r="L4" s="449"/>
      <c r="M4" s="449"/>
      <c r="N4" s="449"/>
      <c r="O4" s="450"/>
    </row>
    <row r="5" spans="1:15">
      <c r="A5" s="45"/>
      <c r="B5" s="45"/>
      <c r="C5" s="45"/>
      <c r="D5" s="472" t="s">
        <v>333</v>
      </c>
      <c r="E5" s="473"/>
      <c r="F5" s="474"/>
      <c r="G5" s="475" t="s">
        <v>334</v>
      </c>
      <c r="H5" s="476"/>
      <c r="I5" s="476"/>
      <c r="J5" s="476"/>
      <c r="K5" s="476"/>
      <c r="L5" s="476"/>
      <c r="M5" s="476"/>
      <c r="N5" s="476"/>
      <c r="O5" s="477"/>
    </row>
    <row r="6" spans="1:15">
      <c r="A6" s="466"/>
      <c r="B6" s="45"/>
      <c r="C6" s="45"/>
      <c r="D6" s="467"/>
      <c r="E6" s="468" t="s">
        <v>370</v>
      </c>
      <c r="F6" s="468" t="s">
        <v>371</v>
      </c>
      <c r="G6" s="467"/>
      <c r="H6" s="455" t="s">
        <v>372</v>
      </c>
      <c r="I6" s="455" t="s">
        <v>373</v>
      </c>
      <c r="J6" s="455" t="s">
        <v>374</v>
      </c>
      <c r="K6" s="455" t="s">
        <v>375</v>
      </c>
      <c r="L6" s="455" t="s">
        <v>376</v>
      </c>
      <c r="M6" s="455" t="s">
        <v>377</v>
      </c>
      <c r="N6" s="455" t="s">
        <v>378</v>
      </c>
      <c r="O6" s="455" t="s">
        <v>366</v>
      </c>
    </row>
    <row r="7" spans="1:15">
      <c r="A7" s="466"/>
      <c r="B7" s="45"/>
      <c r="C7" s="45"/>
      <c r="D7" s="467"/>
      <c r="E7" s="469"/>
      <c r="F7" s="469"/>
      <c r="G7" s="467"/>
      <c r="H7" s="455"/>
      <c r="I7" s="455"/>
      <c r="J7" s="455"/>
      <c r="K7" s="455"/>
      <c r="L7" s="455"/>
      <c r="M7" s="455"/>
      <c r="N7" s="455"/>
      <c r="O7" s="455"/>
    </row>
    <row r="8" spans="1:15" ht="39" customHeight="1">
      <c r="A8" s="45"/>
      <c r="B8" s="45"/>
      <c r="C8" s="45"/>
      <c r="D8" s="149"/>
      <c r="E8" s="470"/>
      <c r="F8" s="470"/>
      <c r="G8" s="471"/>
      <c r="H8" s="455"/>
      <c r="I8" s="455"/>
      <c r="J8" s="455"/>
      <c r="K8" s="455"/>
      <c r="L8" s="455"/>
      <c r="M8" s="455"/>
      <c r="N8" s="455"/>
      <c r="O8" s="455"/>
    </row>
    <row r="9" spans="1:15">
      <c r="A9" s="45"/>
      <c r="B9" s="45"/>
      <c r="C9" s="94" t="s">
        <v>0</v>
      </c>
      <c r="D9" s="83" t="s">
        <v>5</v>
      </c>
      <c r="E9" s="83" t="s">
        <v>6</v>
      </c>
      <c r="F9" s="83" t="s">
        <v>7</v>
      </c>
      <c r="G9" s="83" t="s">
        <v>34</v>
      </c>
      <c r="H9" s="83" t="s">
        <v>35</v>
      </c>
      <c r="I9" s="83" t="s">
        <v>72</v>
      </c>
      <c r="J9" s="83" t="s">
        <v>73</v>
      </c>
      <c r="K9" s="83" t="s">
        <v>74</v>
      </c>
      <c r="L9" s="83" t="s">
        <v>76</v>
      </c>
      <c r="M9" s="83" t="s">
        <v>77</v>
      </c>
      <c r="N9" s="83" t="s">
        <v>78</v>
      </c>
      <c r="O9" s="83" t="s">
        <v>79</v>
      </c>
    </row>
    <row r="10" spans="1:15" ht="30">
      <c r="B10" s="345" t="s">
        <v>343</v>
      </c>
      <c r="C10" s="110" t="s">
        <v>342</v>
      </c>
      <c r="D10" s="213">
        <v>6550910432.783</v>
      </c>
      <c r="E10" s="213">
        <v>6550910432.783</v>
      </c>
      <c r="F10" s="213"/>
      <c r="G10" s="213"/>
      <c r="H10" s="213"/>
      <c r="I10" s="213"/>
      <c r="J10" s="213"/>
      <c r="K10" s="213"/>
      <c r="L10" s="213"/>
      <c r="M10" s="213"/>
      <c r="N10" s="213"/>
      <c r="O10" s="213"/>
    </row>
    <row r="11" spans="1:15">
      <c r="B11" s="345" t="s">
        <v>325</v>
      </c>
      <c r="C11" s="110" t="s">
        <v>96</v>
      </c>
      <c r="D11" s="213">
        <v>46563425831.109001</v>
      </c>
      <c r="E11" s="213">
        <v>46498528862.719002</v>
      </c>
      <c r="F11" s="213">
        <v>64896968.390000001</v>
      </c>
      <c r="G11" s="213">
        <v>420207826.85000002</v>
      </c>
      <c r="H11" s="213">
        <v>253758140.84999999</v>
      </c>
      <c r="I11" s="213">
        <v>37313940.630000003</v>
      </c>
      <c r="J11" s="213">
        <v>30731123.699999999</v>
      </c>
      <c r="K11" s="213">
        <v>23726279.350000001</v>
      </c>
      <c r="L11" s="213">
        <v>34531028.200000003</v>
      </c>
      <c r="M11" s="213">
        <v>9307777.7100000009</v>
      </c>
      <c r="N11" s="213">
        <v>30839536.41</v>
      </c>
      <c r="O11" s="213">
        <v>420207826.85000002</v>
      </c>
    </row>
    <row r="12" spans="1:15">
      <c r="B12" s="358" t="s">
        <v>344</v>
      </c>
      <c r="C12" s="110" t="s">
        <v>97</v>
      </c>
      <c r="D12" s="213"/>
      <c r="E12" s="213"/>
      <c r="F12" s="213"/>
      <c r="G12" s="213"/>
      <c r="H12" s="213"/>
      <c r="I12" s="213"/>
      <c r="J12" s="213"/>
      <c r="K12" s="213"/>
      <c r="L12" s="213"/>
      <c r="M12" s="213"/>
      <c r="N12" s="213"/>
      <c r="O12" s="213"/>
    </row>
    <row r="13" spans="1:15">
      <c r="B13" s="358" t="s">
        <v>345</v>
      </c>
      <c r="C13" s="110" t="s">
        <v>101</v>
      </c>
      <c r="D13" s="213">
        <v>13734326</v>
      </c>
      <c r="E13" s="213">
        <v>13734326</v>
      </c>
      <c r="F13" s="213"/>
      <c r="G13" s="213"/>
      <c r="H13" s="213"/>
      <c r="I13" s="213"/>
      <c r="J13" s="213"/>
      <c r="K13" s="213"/>
      <c r="L13" s="213"/>
      <c r="M13" s="213"/>
      <c r="N13" s="213"/>
      <c r="O13" s="213"/>
    </row>
    <row r="14" spans="1:15">
      <c r="B14" s="358" t="s">
        <v>346</v>
      </c>
      <c r="C14" s="110" t="s">
        <v>102</v>
      </c>
      <c r="D14" s="213">
        <v>320836689.82099998</v>
      </c>
      <c r="E14" s="213">
        <v>320836689.82099998</v>
      </c>
      <c r="F14" s="213"/>
      <c r="G14" s="213"/>
      <c r="H14" s="213"/>
      <c r="I14" s="213"/>
      <c r="J14" s="213"/>
      <c r="K14" s="213"/>
      <c r="L14" s="213"/>
      <c r="M14" s="213"/>
      <c r="N14" s="213"/>
      <c r="O14" s="213"/>
    </row>
    <row r="15" spans="1:15">
      <c r="B15" s="358" t="s">
        <v>347</v>
      </c>
      <c r="C15" s="110" t="s">
        <v>103</v>
      </c>
      <c r="D15" s="213">
        <v>1013636564.124</v>
      </c>
      <c r="E15" s="213">
        <v>1012896439.224</v>
      </c>
      <c r="F15" s="213">
        <v>740124.9</v>
      </c>
      <c r="G15" s="213">
        <v>11456132.65</v>
      </c>
      <c r="H15" s="213">
        <v>9990332.2899999991</v>
      </c>
      <c r="I15" s="213">
        <v>141910.41</v>
      </c>
      <c r="J15" s="213">
        <v>289565.12</v>
      </c>
      <c r="K15" s="213">
        <v>7941.81</v>
      </c>
      <c r="L15" s="213">
        <v>819369.89</v>
      </c>
      <c r="M15" s="213">
        <v>2854.22</v>
      </c>
      <c r="N15" s="213">
        <v>204158.91</v>
      </c>
      <c r="O15" s="213">
        <v>11456132.65</v>
      </c>
    </row>
    <row r="16" spans="1:15">
      <c r="B16" s="358" t="s">
        <v>348</v>
      </c>
      <c r="C16" s="110" t="s">
        <v>104</v>
      </c>
      <c r="D16" s="213">
        <v>4831454894.243</v>
      </c>
      <c r="E16" s="213">
        <v>4811677450.2130003</v>
      </c>
      <c r="F16" s="213">
        <v>19777444.030000001</v>
      </c>
      <c r="G16" s="213">
        <v>138752612.62</v>
      </c>
      <c r="H16" s="213">
        <v>85140095.909999996</v>
      </c>
      <c r="I16" s="213">
        <v>12454238.74</v>
      </c>
      <c r="J16" s="213">
        <v>6590447.4199999999</v>
      </c>
      <c r="K16" s="213">
        <v>7110049.21</v>
      </c>
      <c r="L16" s="213">
        <v>11823381.310000001</v>
      </c>
      <c r="M16" s="213">
        <v>3310779.45</v>
      </c>
      <c r="N16" s="213">
        <v>12323620.58</v>
      </c>
      <c r="O16" s="213">
        <v>138752612.62</v>
      </c>
    </row>
    <row r="17" spans="2:15">
      <c r="B17" s="358" t="s">
        <v>379</v>
      </c>
      <c r="C17" s="110" t="s">
        <v>109</v>
      </c>
      <c r="D17" s="213">
        <v>4667693938.1700001</v>
      </c>
      <c r="E17" s="213">
        <v>4647917051.1800003</v>
      </c>
      <c r="F17" s="213">
        <v>19776886.989999998</v>
      </c>
      <c r="G17" s="213">
        <v>134711260.38</v>
      </c>
      <c r="H17" s="213">
        <v>81098743.670000002</v>
      </c>
      <c r="I17" s="213">
        <v>12454238.74</v>
      </c>
      <c r="J17" s="213">
        <v>6590447.4199999999</v>
      </c>
      <c r="K17" s="213">
        <v>7110049.21</v>
      </c>
      <c r="L17" s="213">
        <v>11823381.310000001</v>
      </c>
      <c r="M17" s="213">
        <v>3310779.45</v>
      </c>
      <c r="N17" s="213">
        <v>12323620.58</v>
      </c>
      <c r="O17" s="213">
        <v>134711260.38</v>
      </c>
    </row>
    <row r="18" spans="2:15">
      <c r="B18" s="358" t="s">
        <v>350</v>
      </c>
      <c r="C18" s="110" t="s">
        <v>105</v>
      </c>
      <c r="D18" s="213">
        <v>40383763356.920998</v>
      </c>
      <c r="E18" s="213">
        <v>40339383957.460999</v>
      </c>
      <c r="F18" s="213">
        <v>44379399.460000001</v>
      </c>
      <c r="G18" s="213">
        <v>269999081.57999998</v>
      </c>
      <c r="H18" s="213">
        <v>158627712.65000001</v>
      </c>
      <c r="I18" s="213">
        <v>24717791.48</v>
      </c>
      <c r="J18" s="213">
        <v>23851111.16</v>
      </c>
      <c r="K18" s="213">
        <v>16608288.33</v>
      </c>
      <c r="L18" s="213">
        <v>21888277</v>
      </c>
      <c r="M18" s="213">
        <v>5994144.04</v>
      </c>
      <c r="N18" s="213">
        <v>18311756.920000002</v>
      </c>
      <c r="O18" s="213">
        <v>269999081.57999998</v>
      </c>
    </row>
    <row r="19" spans="2:15">
      <c r="B19" s="345" t="s">
        <v>108</v>
      </c>
      <c r="C19" s="110" t="s">
        <v>106</v>
      </c>
      <c r="D19" s="213">
        <v>1251281061.266</v>
      </c>
      <c r="E19" s="213">
        <v>1251281061.266</v>
      </c>
      <c r="F19" s="213"/>
      <c r="G19" s="213"/>
      <c r="H19" s="213"/>
      <c r="I19" s="213"/>
      <c r="J19" s="213"/>
      <c r="K19" s="213"/>
      <c r="L19" s="213"/>
      <c r="M19" s="213"/>
      <c r="N19" s="213"/>
      <c r="O19" s="213"/>
    </row>
    <row r="20" spans="2:15">
      <c r="B20" s="358" t="s">
        <v>344</v>
      </c>
      <c r="C20" s="110" t="s">
        <v>107</v>
      </c>
      <c r="D20" s="213"/>
      <c r="E20" s="213"/>
      <c r="F20" s="213"/>
      <c r="G20" s="213"/>
      <c r="H20" s="213"/>
      <c r="I20" s="213"/>
      <c r="J20" s="213"/>
      <c r="K20" s="213"/>
      <c r="L20" s="213"/>
      <c r="M20" s="213"/>
      <c r="N20" s="213"/>
      <c r="O20" s="213"/>
    </row>
    <row r="21" spans="2:15">
      <c r="B21" s="358" t="s">
        <v>345</v>
      </c>
      <c r="C21" s="110" t="s">
        <v>351</v>
      </c>
      <c r="D21" s="213">
        <v>918457409.92999995</v>
      </c>
      <c r="E21" s="213">
        <v>918457409.92999995</v>
      </c>
      <c r="F21" s="213"/>
      <c r="G21" s="213"/>
      <c r="H21" s="213"/>
      <c r="I21" s="213"/>
      <c r="J21" s="213"/>
      <c r="K21" s="213"/>
      <c r="L21" s="213"/>
      <c r="M21" s="213"/>
      <c r="N21" s="213"/>
      <c r="O21" s="213"/>
    </row>
    <row r="22" spans="2:15">
      <c r="B22" s="358" t="s">
        <v>346</v>
      </c>
      <c r="C22" s="110" t="s">
        <v>110</v>
      </c>
      <c r="D22" s="213">
        <v>212595715.02599999</v>
      </c>
      <c r="E22" s="213">
        <v>212595715.02599999</v>
      </c>
      <c r="F22" s="213"/>
      <c r="G22" s="213"/>
      <c r="H22" s="213"/>
      <c r="I22" s="213"/>
      <c r="J22" s="213"/>
      <c r="K22" s="213"/>
      <c r="L22" s="213"/>
      <c r="M22" s="213"/>
      <c r="N22" s="213"/>
      <c r="O22" s="213"/>
    </row>
    <row r="23" spans="2:15">
      <c r="B23" s="358" t="s">
        <v>347</v>
      </c>
      <c r="C23" s="110" t="s">
        <v>112</v>
      </c>
      <c r="D23" s="213">
        <v>42517917.590000004</v>
      </c>
      <c r="E23" s="213">
        <v>42517917.590000004</v>
      </c>
      <c r="F23" s="213"/>
      <c r="G23" s="213"/>
      <c r="H23" s="213"/>
      <c r="I23" s="213"/>
      <c r="J23" s="213"/>
      <c r="K23" s="213"/>
      <c r="L23" s="213"/>
      <c r="M23" s="213"/>
      <c r="N23" s="213"/>
      <c r="O23" s="213"/>
    </row>
    <row r="24" spans="2:15">
      <c r="B24" s="358" t="s">
        <v>348</v>
      </c>
      <c r="C24" s="110" t="s">
        <v>113</v>
      </c>
      <c r="D24" s="213">
        <v>77710018.719999999</v>
      </c>
      <c r="E24" s="213">
        <v>77710018.719999999</v>
      </c>
      <c r="F24" s="213"/>
      <c r="G24" s="213"/>
      <c r="H24" s="213"/>
      <c r="I24" s="213"/>
      <c r="J24" s="213"/>
      <c r="K24" s="213"/>
      <c r="L24" s="213"/>
      <c r="M24" s="213"/>
      <c r="N24" s="213"/>
      <c r="O24" s="213"/>
    </row>
    <row r="25" spans="2:15">
      <c r="B25" s="345" t="s">
        <v>352</v>
      </c>
      <c r="C25" s="110" t="s">
        <v>114</v>
      </c>
      <c r="D25" s="213">
        <v>3463898469.4899998</v>
      </c>
      <c r="E25" s="207"/>
      <c r="F25" s="207"/>
      <c r="G25" s="213">
        <v>5879674.29</v>
      </c>
      <c r="H25" s="207"/>
      <c r="I25" s="207"/>
      <c r="J25" s="207"/>
      <c r="K25" s="207"/>
      <c r="L25" s="207"/>
      <c r="M25" s="207"/>
      <c r="N25" s="207"/>
      <c r="O25" s="213">
        <v>5879674.29</v>
      </c>
    </row>
    <row r="26" spans="2:15">
      <c r="B26" s="358" t="s">
        <v>344</v>
      </c>
      <c r="C26" s="110" t="s">
        <v>115</v>
      </c>
      <c r="D26" s="213"/>
      <c r="E26" s="207"/>
      <c r="F26" s="207"/>
      <c r="G26" s="213"/>
      <c r="H26" s="207"/>
      <c r="I26" s="207"/>
      <c r="J26" s="207"/>
      <c r="K26" s="207"/>
      <c r="L26" s="207"/>
      <c r="M26" s="207"/>
      <c r="N26" s="207"/>
      <c r="O26" s="213"/>
    </row>
    <row r="27" spans="2:15">
      <c r="B27" s="358" t="s">
        <v>345</v>
      </c>
      <c r="C27" s="110" t="s">
        <v>116</v>
      </c>
      <c r="D27" s="213">
        <v>5068092.67</v>
      </c>
      <c r="E27" s="207"/>
      <c r="F27" s="207"/>
      <c r="G27" s="213"/>
      <c r="H27" s="207"/>
      <c r="I27" s="207"/>
      <c r="J27" s="207"/>
      <c r="K27" s="207"/>
      <c r="L27" s="207"/>
      <c r="M27" s="207"/>
      <c r="N27" s="207"/>
      <c r="O27" s="213"/>
    </row>
    <row r="28" spans="2:15">
      <c r="B28" s="358" t="s">
        <v>346</v>
      </c>
      <c r="C28" s="110" t="s">
        <v>117</v>
      </c>
      <c r="D28" s="213">
        <v>295755464.64999998</v>
      </c>
      <c r="E28" s="207"/>
      <c r="F28" s="207"/>
      <c r="G28" s="213"/>
      <c r="H28" s="207"/>
      <c r="I28" s="207"/>
      <c r="J28" s="207"/>
      <c r="K28" s="207"/>
      <c r="L28" s="207"/>
      <c r="M28" s="207"/>
      <c r="N28" s="207"/>
      <c r="O28" s="213"/>
    </row>
    <row r="29" spans="2:15">
      <c r="B29" s="358" t="s">
        <v>347</v>
      </c>
      <c r="C29" s="110" t="s">
        <v>118</v>
      </c>
      <c r="D29" s="213">
        <v>57461184.530000001</v>
      </c>
      <c r="E29" s="207"/>
      <c r="F29" s="207"/>
      <c r="G29" s="213">
        <v>63189.72</v>
      </c>
      <c r="H29" s="207"/>
      <c r="I29" s="207"/>
      <c r="J29" s="207"/>
      <c r="K29" s="207"/>
      <c r="L29" s="207"/>
      <c r="M29" s="207"/>
      <c r="N29" s="207"/>
      <c r="O29" s="213">
        <v>63189.72</v>
      </c>
    </row>
    <row r="30" spans="2:15">
      <c r="B30" s="358" t="s">
        <v>348</v>
      </c>
      <c r="C30" s="110" t="s">
        <v>119</v>
      </c>
      <c r="D30" s="213">
        <v>634747826.80999994</v>
      </c>
      <c r="E30" s="207"/>
      <c r="F30" s="207"/>
      <c r="G30" s="213">
        <v>4179384.1</v>
      </c>
      <c r="H30" s="207"/>
      <c r="I30" s="207"/>
      <c r="J30" s="207"/>
      <c r="K30" s="207"/>
      <c r="L30" s="207"/>
      <c r="M30" s="207"/>
      <c r="N30" s="207"/>
      <c r="O30" s="213">
        <v>4179384.1</v>
      </c>
    </row>
    <row r="31" spans="2:15">
      <c r="B31" s="358" t="s">
        <v>350</v>
      </c>
      <c r="C31" s="110" t="s">
        <v>120</v>
      </c>
      <c r="D31" s="213">
        <v>2470865900.8299999</v>
      </c>
      <c r="E31" s="207"/>
      <c r="F31" s="207"/>
      <c r="G31" s="213">
        <v>1637100.47</v>
      </c>
      <c r="H31" s="207"/>
      <c r="I31" s="207"/>
      <c r="J31" s="207"/>
      <c r="K31" s="207"/>
      <c r="L31" s="207"/>
      <c r="M31" s="207"/>
      <c r="N31" s="207"/>
      <c r="O31" s="213">
        <v>1637100.47</v>
      </c>
    </row>
    <row r="32" spans="2:15">
      <c r="B32" s="152" t="s">
        <v>33</v>
      </c>
      <c r="C32" s="115" t="s">
        <v>121</v>
      </c>
      <c r="D32" s="349">
        <v>57829515794.648003</v>
      </c>
      <c r="E32" s="349">
        <v>54300720356.767998</v>
      </c>
      <c r="F32" s="349">
        <v>64896968.390000001</v>
      </c>
      <c r="G32" s="349">
        <v>426087501.13999999</v>
      </c>
      <c r="H32" s="349">
        <v>253758140.84999999</v>
      </c>
      <c r="I32" s="349">
        <v>37313940.630000003</v>
      </c>
      <c r="J32" s="349">
        <v>30731123.699999999</v>
      </c>
      <c r="K32" s="349">
        <v>23726279.350000001</v>
      </c>
      <c r="L32" s="349">
        <v>34531028.200000003</v>
      </c>
      <c r="M32" s="349">
        <v>9307777.7100000009</v>
      </c>
      <c r="N32" s="349">
        <v>30839536.41</v>
      </c>
      <c r="O32" s="349">
        <v>426087501.13999999</v>
      </c>
    </row>
  </sheetData>
  <mergeCells count="17">
    <mergeCell ref="N6:N8"/>
    <mergeCell ref="B2:O2"/>
    <mergeCell ref="D4:O4"/>
    <mergeCell ref="D5:F5"/>
    <mergeCell ref="G5:O5"/>
    <mergeCell ref="H6:H8"/>
    <mergeCell ref="O6:O8"/>
    <mergeCell ref="I6:I8"/>
    <mergeCell ref="J6:J8"/>
    <mergeCell ref="K6:K8"/>
    <mergeCell ref="L6:L8"/>
    <mergeCell ref="M6:M8"/>
    <mergeCell ref="A6:A7"/>
    <mergeCell ref="D6:D7"/>
    <mergeCell ref="E6:E8"/>
    <mergeCell ref="F6:F8"/>
    <mergeCell ref="G6:G8"/>
  </mergeCells>
  <pageMargins left="0.70866141732283472" right="0.70866141732283472" top="0.74803149606299213" bottom="0.74803149606299213" header="0.31496062992125984" footer="0.31496062992125984"/>
  <pageSetup paperSize="9" scale="46" fitToHeight="0" orientation="landscape" r:id="rId1"/>
  <headerFooter>
    <oddHeader>&amp;CEN
Annex XV</oddHeader>
    <oddFooter>&amp;C&amp;"Calibri"&amp;11&amp;K000000&amp;P_x000D_&amp;1#&amp;"Calibri"&amp;10&amp;K000000Internal</oddFooter>
  </headerFooter>
  <ignoredErrors>
    <ignoredError sqref="C10:C32"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1"/>
  <dimension ref="B1:J11"/>
  <sheetViews>
    <sheetView showGridLines="0" showRowColHeaders="0" zoomScaleNormal="100" workbookViewId="0">
      <pane xSplit="3" ySplit="8" topLeftCell="D9" activePane="bottomRight" state="frozen"/>
      <selection activeCell="B32" sqref="B32"/>
      <selection pane="topRight" activeCell="B32" sqref="B32"/>
      <selection pane="bottomLeft" activeCell="B32" sqref="B32"/>
      <selection pane="bottomRight" activeCell="C9" sqref="C9:C11"/>
    </sheetView>
  </sheetViews>
  <sheetFormatPr defaultColWidth="9" defaultRowHeight="15"/>
  <cols>
    <col min="1" max="1" width="2.5703125" style="36" customWidth="1"/>
    <col min="2" max="2" width="27.5703125" style="36" customWidth="1"/>
    <col min="3" max="3" width="7.5703125" style="36" customWidth="1"/>
    <col min="4" max="10" width="18.5703125" style="36" customWidth="1"/>
    <col min="11" max="16384" width="9" style="36"/>
  </cols>
  <sheetData>
    <row r="1" spans="2:10" ht="10.15" customHeight="1"/>
    <row r="2" spans="2:10" ht="27.95" customHeight="1">
      <c r="B2" s="430" t="s">
        <v>768</v>
      </c>
      <c r="C2" s="431"/>
      <c r="D2" s="431"/>
      <c r="E2" s="431"/>
      <c r="F2" s="431"/>
      <c r="G2" s="431"/>
      <c r="H2" s="431"/>
      <c r="I2" s="431"/>
      <c r="J2" s="294"/>
    </row>
    <row r="3" spans="2:10" ht="14.45" customHeight="1">
      <c r="B3" s="169"/>
      <c r="C3" s="39"/>
      <c r="J3" s="39"/>
    </row>
    <row r="4" spans="2:10" ht="21" customHeight="1">
      <c r="B4" s="45"/>
      <c r="C4" s="45"/>
      <c r="D4" s="478" t="s">
        <v>380</v>
      </c>
      <c r="E4" s="479"/>
      <c r="F4" s="479"/>
      <c r="G4" s="480"/>
      <c r="H4" s="468" t="s">
        <v>381</v>
      </c>
      <c r="I4" s="468" t="s">
        <v>382</v>
      </c>
      <c r="J4" s="468" t="s">
        <v>383</v>
      </c>
    </row>
    <row r="5" spans="2:10" ht="21" customHeight="1">
      <c r="B5" s="45"/>
      <c r="C5" s="45"/>
      <c r="D5" s="151"/>
      <c r="E5" s="478" t="s">
        <v>384</v>
      </c>
      <c r="F5" s="480"/>
      <c r="G5" s="468" t="s">
        <v>385</v>
      </c>
      <c r="H5" s="469"/>
      <c r="I5" s="469"/>
      <c r="J5" s="469"/>
    </row>
    <row r="6" spans="2:10">
      <c r="B6" s="45"/>
      <c r="C6" s="45"/>
      <c r="D6" s="151"/>
      <c r="E6" s="481"/>
      <c r="F6" s="468" t="s">
        <v>366</v>
      </c>
      <c r="G6" s="469"/>
      <c r="H6" s="483"/>
      <c r="I6" s="469"/>
      <c r="J6" s="469"/>
    </row>
    <row r="7" spans="2:10">
      <c r="B7" s="45"/>
      <c r="C7" s="45"/>
      <c r="D7" s="149"/>
      <c r="E7" s="482"/>
      <c r="F7" s="470"/>
      <c r="G7" s="470"/>
      <c r="H7" s="484"/>
      <c r="I7" s="470"/>
      <c r="J7" s="470"/>
    </row>
    <row r="8" spans="2:10">
      <c r="B8" s="45"/>
      <c r="C8" s="112" t="s">
        <v>0</v>
      </c>
      <c r="D8" s="83" t="s">
        <v>5</v>
      </c>
      <c r="E8" s="83" t="s">
        <v>6</v>
      </c>
      <c r="F8" s="83" t="s">
        <v>7</v>
      </c>
      <c r="G8" s="83" t="s">
        <v>34</v>
      </c>
      <c r="H8" s="83" t="s">
        <v>35</v>
      </c>
      <c r="I8" s="83" t="s">
        <v>72</v>
      </c>
      <c r="J8" s="70" t="s">
        <v>73</v>
      </c>
    </row>
    <row r="9" spans="2:10">
      <c r="B9" s="106" t="s">
        <v>386</v>
      </c>
      <c r="C9" s="110" t="s">
        <v>96</v>
      </c>
      <c r="D9" s="213">
        <v>48234914685.224998</v>
      </c>
      <c r="E9" s="213">
        <v>420207827.85000002</v>
      </c>
      <c r="F9" s="213">
        <v>420207827.85000002</v>
      </c>
      <c r="G9" s="213">
        <v>48228217012.834999</v>
      </c>
      <c r="H9" s="213">
        <v>-149226037.97</v>
      </c>
      <c r="I9" s="207"/>
      <c r="J9" s="213"/>
    </row>
    <row r="10" spans="2:10">
      <c r="B10" s="106" t="s">
        <v>352</v>
      </c>
      <c r="C10" s="110" t="s">
        <v>105</v>
      </c>
      <c r="D10" s="213">
        <v>3469778143.7800002</v>
      </c>
      <c r="E10" s="213">
        <v>5879674.29</v>
      </c>
      <c r="F10" s="213">
        <v>5879674.29</v>
      </c>
      <c r="G10" s="207"/>
      <c r="H10" s="207"/>
      <c r="I10" s="213">
        <v>5420079.8200000003</v>
      </c>
      <c r="J10" s="207"/>
    </row>
    <row r="11" spans="2:10">
      <c r="B11" s="106" t="s">
        <v>33</v>
      </c>
      <c r="C11" s="110" t="s">
        <v>114</v>
      </c>
      <c r="D11" s="213">
        <v>51704692829.004997</v>
      </c>
      <c r="E11" s="213">
        <v>426087502.13999999</v>
      </c>
      <c r="F11" s="213">
        <v>426087502.13999999</v>
      </c>
      <c r="G11" s="213">
        <v>48228217012.834999</v>
      </c>
      <c r="H11" s="213">
        <v>-149226037.97</v>
      </c>
      <c r="I11" s="213">
        <v>5420079.8200000003</v>
      </c>
      <c r="J11" s="213"/>
    </row>
  </sheetData>
  <mergeCells count="10">
    <mergeCell ref="B2:I2"/>
    <mergeCell ref="D4:G4"/>
    <mergeCell ref="H4:H5"/>
    <mergeCell ref="I4:I7"/>
    <mergeCell ref="J4:J7"/>
    <mergeCell ref="E5:F5"/>
    <mergeCell ref="G5:G7"/>
    <mergeCell ref="E6:E7"/>
    <mergeCell ref="F6:F7"/>
    <mergeCell ref="H6:H7"/>
  </mergeCells>
  <pageMargins left="0.70866141732283472" right="0.70866141732283472" top="0.74803149606299213" bottom="0.74803149606299213" header="0.31496062992125984" footer="0.31496062992125984"/>
  <pageSetup paperSize="9" orientation="landscape" r:id="rId1"/>
  <headerFooter>
    <oddHeader>&amp;CEN
Annex XV</oddHeader>
    <oddFooter>&amp;C&amp;"Calibri"&amp;11&amp;K000000&amp;P_x000D_&amp;1#&amp;"Calibri"&amp;10&amp;K000000Internal</oddFooter>
  </headerFooter>
  <ignoredErrors>
    <ignoredError sqref="C9:C11"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7"/>
  <dimension ref="B1:Q26"/>
  <sheetViews>
    <sheetView showGridLines="0" showRowColHeaders="0" zoomScaleNormal="100" workbookViewId="0">
      <pane xSplit="3" ySplit="8" topLeftCell="D9" activePane="bottomRight" state="frozen"/>
      <selection activeCell="B32" sqref="B32"/>
      <selection pane="topRight" activeCell="B32" sqref="B32"/>
      <selection pane="bottomLeft" activeCell="B32" sqref="B32"/>
      <selection pane="bottomRight" activeCell="D9" sqref="D9"/>
    </sheetView>
  </sheetViews>
  <sheetFormatPr defaultColWidth="9" defaultRowHeight="15"/>
  <cols>
    <col min="1" max="1" width="2.5703125" style="36" customWidth="1"/>
    <col min="2" max="2" width="27.5703125" style="36" customWidth="1"/>
    <col min="3" max="3" width="7.5703125" style="36" customWidth="1"/>
    <col min="4" max="4" width="35.5703125" style="36" customWidth="1"/>
    <col min="5" max="11" width="18.5703125" style="36" customWidth="1"/>
    <col min="12" max="16384" width="9" style="36"/>
  </cols>
  <sheetData>
    <row r="1" spans="2:11" ht="10.15" customHeight="1"/>
    <row r="2" spans="2:11" ht="27.95" customHeight="1">
      <c r="B2" s="430" t="s">
        <v>769</v>
      </c>
      <c r="C2" s="431"/>
      <c r="D2" s="431"/>
      <c r="E2" s="431"/>
      <c r="F2" s="431"/>
      <c r="G2" s="431"/>
      <c r="H2" s="431"/>
      <c r="I2" s="431"/>
      <c r="J2" s="431"/>
      <c r="K2" s="294"/>
    </row>
    <row r="3" spans="2:11" ht="14.45" customHeight="1">
      <c r="B3" s="169"/>
      <c r="C3" s="39"/>
      <c r="D3" s="39"/>
      <c r="K3" s="39"/>
    </row>
    <row r="4" spans="2:11" ht="21" customHeight="1">
      <c r="B4" s="160"/>
      <c r="C4" s="160"/>
      <c r="D4" s="485" t="s">
        <v>765</v>
      </c>
      <c r="E4" s="439" t="s">
        <v>380</v>
      </c>
      <c r="F4" s="443"/>
      <c r="G4" s="443"/>
      <c r="H4" s="440"/>
      <c r="I4" s="436" t="s">
        <v>381</v>
      </c>
      <c r="J4" s="436" t="s">
        <v>382</v>
      </c>
      <c r="K4" s="436" t="s">
        <v>383</v>
      </c>
    </row>
    <row r="5" spans="2:11" ht="21" customHeight="1">
      <c r="B5" s="160"/>
      <c r="C5" s="160"/>
      <c r="D5" s="485"/>
      <c r="E5" s="355"/>
      <c r="F5" s="439" t="s">
        <v>384</v>
      </c>
      <c r="G5" s="440"/>
      <c r="H5" s="436" t="s">
        <v>385</v>
      </c>
      <c r="I5" s="437"/>
      <c r="J5" s="437"/>
      <c r="K5" s="437"/>
    </row>
    <row r="6" spans="2:11">
      <c r="B6" s="160"/>
      <c r="C6" s="160"/>
      <c r="D6" s="485"/>
      <c r="E6" s="355"/>
      <c r="F6" s="486"/>
      <c r="G6" s="436" t="s">
        <v>366</v>
      </c>
      <c r="H6" s="437"/>
      <c r="I6" s="437"/>
      <c r="J6" s="437"/>
      <c r="K6" s="437"/>
    </row>
    <row r="7" spans="2:11">
      <c r="B7" s="160"/>
      <c r="C7" s="160"/>
      <c r="D7" s="485"/>
      <c r="E7" s="351"/>
      <c r="F7" s="487"/>
      <c r="G7" s="438"/>
      <c r="H7" s="438"/>
      <c r="I7" s="438"/>
      <c r="J7" s="438"/>
      <c r="K7" s="438"/>
    </row>
    <row r="8" spans="2:11">
      <c r="B8" s="137"/>
      <c r="C8" s="112" t="s">
        <v>0</v>
      </c>
      <c r="D8" s="83" t="s">
        <v>683</v>
      </c>
      <c r="E8" s="83" t="s">
        <v>5</v>
      </c>
      <c r="F8" s="83" t="s">
        <v>6</v>
      </c>
      <c r="G8" s="83" t="s">
        <v>7</v>
      </c>
      <c r="H8" s="83" t="s">
        <v>34</v>
      </c>
      <c r="I8" s="83" t="s">
        <v>35</v>
      </c>
      <c r="J8" s="83" t="s">
        <v>72</v>
      </c>
      <c r="K8" s="159" t="s">
        <v>73</v>
      </c>
    </row>
    <row r="9" spans="2:11">
      <c r="B9" s="234"/>
      <c r="C9" s="233">
        <v>1</v>
      </c>
      <c r="D9" s="232" t="s">
        <v>802</v>
      </c>
      <c r="E9" s="213">
        <v>9573579.4000000004</v>
      </c>
      <c r="F9" s="213"/>
      <c r="G9" s="213"/>
      <c r="H9" s="213">
        <v>9573579.4000000004</v>
      </c>
      <c r="I9" s="213">
        <v>-110.11</v>
      </c>
      <c r="J9" s="207"/>
      <c r="K9" s="213"/>
    </row>
    <row r="10" spans="2:11">
      <c r="B10" s="234"/>
      <c r="C10" s="233">
        <v>2</v>
      </c>
      <c r="D10" s="232" t="s">
        <v>804</v>
      </c>
      <c r="E10" s="213">
        <v>85553049.049999997</v>
      </c>
      <c r="F10" s="213"/>
      <c r="G10" s="213"/>
      <c r="H10" s="213">
        <v>85553049.049999997</v>
      </c>
      <c r="I10" s="213">
        <v>-5012.45</v>
      </c>
      <c r="J10" s="207"/>
      <c r="K10" s="213"/>
    </row>
    <row r="11" spans="2:11">
      <c r="B11" s="234"/>
      <c r="C11" s="233">
        <v>3</v>
      </c>
      <c r="D11" s="232" t="s">
        <v>818</v>
      </c>
      <c r="E11" s="213">
        <v>46799885506.903999</v>
      </c>
      <c r="F11" s="213">
        <v>417559720.69999999</v>
      </c>
      <c r="G11" s="213">
        <v>417559720.69999999</v>
      </c>
      <c r="H11" s="213">
        <v>46793187834.514</v>
      </c>
      <c r="I11" s="213">
        <v>-148297109.97999999</v>
      </c>
      <c r="J11" s="207"/>
      <c r="K11" s="213"/>
    </row>
    <row r="12" spans="2:11">
      <c r="B12" s="234"/>
      <c r="C12" s="233">
        <v>4</v>
      </c>
      <c r="D12" s="232" t="s">
        <v>856</v>
      </c>
      <c r="E12" s="213">
        <v>9574388.5600000005</v>
      </c>
      <c r="F12" s="213">
        <v>11.88</v>
      </c>
      <c r="G12" s="213">
        <v>11.88</v>
      </c>
      <c r="H12" s="213">
        <v>9574388.5600000005</v>
      </c>
      <c r="I12" s="213">
        <v>-1520.14</v>
      </c>
      <c r="J12" s="207"/>
      <c r="K12" s="213"/>
    </row>
    <row r="13" spans="2:11">
      <c r="B13" s="234"/>
      <c r="C13" s="233">
        <v>5</v>
      </c>
      <c r="D13" s="232" t="s">
        <v>926</v>
      </c>
      <c r="E13" s="213">
        <v>65675256.399999999</v>
      </c>
      <c r="F13" s="213"/>
      <c r="G13" s="213"/>
      <c r="H13" s="213">
        <v>65675256.399999999</v>
      </c>
      <c r="I13" s="213">
        <v>-677.7</v>
      </c>
      <c r="J13" s="207"/>
      <c r="K13" s="213"/>
    </row>
    <row r="14" spans="2:11">
      <c r="B14" s="234"/>
      <c r="C14" s="233">
        <v>6</v>
      </c>
      <c r="D14" s="232" t="s">
        <v>928</v>
      </c>
      <c r="E14" s="213">
        <v>268584858.80500001</v>
      </c>
      <c r="F14" s="213">
        <v>453574.08</v>
      </c>
      <c r="G14" s="213">
        <v>453574.08</v>
      </c>
      <c r="H14" s="213">
        <v>268584858.80500001</v>
      </c>
      <c r="I14" s="213">
        <v>-93056.45</v>
      </c>
      <c r="J14" s="207"/>
      <c r="K14" s="213"/>
    </row>
    <row r="15" spans="2:11">
      <c r="B15" s="234"/>
      <c r="C15" s="233">
        <v>7</v>
      </c>
      <c r="D15" s="232" t="s">
        <v>942</v>
      </c>
      <c r="E15" s="213">
        <v>40317856.560000002</v>
      </c>
      <c r="F15" s="213">
        <v>184481</v>
      </c>
      <c r="G15" s="213">
        <v>184481</v>
      </c>
      <c r="H15" s="213">
        <v>40317856.560000002</v>
      </c>
      <c r="I15" s="213">
        <v>-37833.11</v>
      </c>
      <c r="J15" s="207"/>
      <c r="K15" s="213"/>
    </row>
    <row r="16" spans="2:11">
      <c r="B16" s="234"/>
      <c r="C16" s="233">
        <v>8</v>
      </c>
      <c r="D16" s="232" t="s">
        <v>1450</v>
      </c>
      <c r="E16" s="213">
        <v>99573661.310000002</v>
      </c>
      <c r="F16" s="213">
        <v>84920.14</v>
      </c>
      <c r="G16" s="213">
        <v>84920.14</v>
      </c>
      <c r="H16" s="213">
        <v>99573661.310000002</v>
      </c>
      <c r="I16" s="213">
        <v>-99720.16</v>
      </c>
      <c r="J16" s="207"/>
      <c r="K16" s="213"/>
    </row>
    <row r="17" spans="2:17">
      <c r="B17" s="234"/>
      <c r="C17" s="233">
        <v>9</v>
      </c>
      <c r="D17" s="232" t="s">
        <v>1106</v>
      </c>
      <c r="E17" s="213">
        <v>10204728.26</v>
      </c>
      <c r="F17" s="213"/>
      <c r="G17" s="213"/>
      <c r="H17" s="213">
        <v>10204728.26</v>
      </c>
      <c r="I17" s="213">
        <v>-3664.68</v>
      </c>
      <c r="J17" s="207"/>
      <c r="K17" s="213"/>
    </row>
    <row r="18" spans="2:17">
      <c r="B18" s="234"/>
      <c r="C18" s="233">
        <v>11</v>
      </c>
      <c r="D18" s="232" t="s">
        <v>1451</v>
      </c>
      <c r="E18" s="213">
        <v>451727.5</v>
      </c>
      <c r="F18" s="213"/>
      <c r="G18" s="213"/>
      <c r="H18" s="213">
        <v>451727.5</v>
      </c>
      <c r="I18" s="213">
        <v>-7.74</v>
      </c>
      <c r="J18" s="207"/>
      <c r="K18" s="213"/>
    </row>
    <row r="19" spans="2:17">
      <c r="B19" s="234"/>
      <c r="C19" s="233">
        <v>12</v>
      </c>
      <c r="D19" s="232" t="s">
        <v>1194</v>
      </c>
      <c r="E19" s="213">
        <v>36127927.369999997</v>
      </c>
      <c r="F19" s="213">
        <v>166270.85999999999</v>
      </c>
      <c r="G19" s="213">
        <v>166270.85999999999</v>
      </c>
      <c r="H19" s="213">
        <v>36127927.369999997</v>
      </c>
      <c r="I19" s="213">
        <v>-68528.2</v>
      </c>
      <c r="J19" s="207"/>
      <c r="K19" s="213"/>
    </row>
    <row r="20" spans="2:17">
      <c r="B20" s="234"/>
      <c r="C20" s="233">
        <v>13</v>
      </c>
      <c r="D20" s="232" t="s">
        <v>1206</v>
      </c>
      <c r="E20" s="213">
        <v>20493099.32</v>
      </c>
      <c r="F20" s="213">
        <v>339996.83</v>
      </c>
      <c r="G20" s="213">
        <v>339996.83</v>
      </c>
      <c r="H20" s="213">
        <v>20493099.32</v>
      </c>
      <c r="I20" s="213">
        <v>-176338.32</v>
      </c>
      <c r="J20" s="207"/>
      <c r="K20" s="213"/>
    </row>
    <row r="21" spans="2:17">
      <c r="B21" s="234"/>
      <c r="C21" s="233">
        <v>14</v>
      </c>
      <c r="D21" s="232" t="s">
        <v>1449</v>
      </c>
      <c r="E21" s="213">
        <v>432064585.75</v>
      </c>
      <c r="F21" s="213">
        <v>301515.07</v>
      </c>
      <c r="G21" s="213">
        <v>301515.07</v>
      </c>
      <c r="H21" s="213">
        <v>432064585.75</v>
      </c>
      <c r="I21" s="213">
        <v>-178847.03</v>
      </c>
      <c r="J21" s="207"/>
      <c r="K21" s="213"/>
    </row>
    <row r="22" spans="2:17">
      <c r="B22" s="234"/>
      <c r="C22" s="233">
        <v>15</v>
      </c>
      <c r="D22" s="232" t="s">
        <v>1452</v>
      </c>
      <c r="E22" s="213">
        <v>54934288.590000004</v>
      </c>
      <c r="F22" s="213"/>
      <c r="G22" s="213"/>
      <c r="H22" s="213">
        <v>54934288.590000004</v>
      </c>
      <c r="I22" s="213">
        <v>-6308.03</v>
      </c>
      <c r="J22" s="207"/>
      <c r="K22" s="213"/>
    </row>
    <row r="23" spans="2:17">
      <c r="B23" s="234"/>
      <c r="C23" s="233">
        <v>10</v>
      </c>
      <c r="D23" s="232" t="s">
        <v>1454</v>
      </c>
      <c r="E23" s="213">
        <v>301900171.44597685</v>
      </c>
      <c r="F23" s="213">
        <v>1117337.2899999546</v>
      </c>
      <c r="G23" s="213">
        <v>1117337.2899999546</v>
      </c>
      <c r="H23" s="213">
        <v>301900171.44597685</v>
      </c>
      <c r="I23" s="213">
        <v>-257303.87000003457</v>
      </c>
      <c r="J23" s="207"/>
      <c r="K23" s="213"/>
    </row>
    <row r="26" spans="2:17" ht="63.95" customHeight="1">
      <c r="D26" s="434" t="s">
        <v>1504</v>
      </c>
      <c r="E26" s="434"/>
      <c r="F26" s="434"/>
      <c r="G26" s="434"/>
      <c r="H26" s="434"/>
      <c r="I26" s="434"/>
      <c r="J26" s="434"/>
      <c r="K26" s="434"/>
      <c r="L26" s="434"/>
      <c r="M26" s="434"/>
      <c r="N26" s="434"/>
      <c r="O26" s="434"/>
      <c r="P26" s="434"/>
      <c r="Q26" s="434"/>
    </row>
  </sheetData>
  <mergeCells count="11">
    <mergeCell ref="B2:J2"/>
    <mergeCell ref="D26:Q26"/>
    <mergeCell ref="D4:D7"/>
    <mergeCell ref="E4:H4"/>
    <mergeCell ref="J4:J7"/>
    <mergeCell ref="K4:K7"/>
    <mergeCell ref="F5:G5"/>
    <mergeCell ref="H5:H7"/>
    <mergeCell ref="F6:F7"/>
    <mergeCell ref="G6:G7"/>
    <mergeCell ref="I4:I7"/>
  </mergeCells>
  <dataValidations count="1">
    <dataValidation type="list" allowBlank="1" showInputMessage="1" showErrorMessage="1" sqref="D9:D23" xr:uid="{21F140D4-ED2A-4878-A2CF-1DA548E84A7D}">
      <formula1>lkpf2b520387051429ab2e99b0d729f2417</formula1>
    </dataValidation>
  </dataValidations>
  <pageMargins left="0.70866141732283472" right="0.70866141732283472" top="0.74803149606299213" bottom="0.74803149606299213" header="0.31496062992125984" footer="0.31496062992125984"/>
  <pageSetup paperSize="9" orientation="landscape" r:id="rId1"/>
  <headerFooter>
    <oddHeader>&amp;CEN
Annex XV</oddHeader>
    <oddFooter>&amp;C&amp;"Calibri"&amp;11&amp;K000000&amp;P_x000D_&amp;1#&amp;"Calibri"&amp;10&amp;K000000Internal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8"/>
  <dimension ref="A1:B252"/>
  <sheetViews>
    <sheetView workbookViewId="0"/>
  </sheetViews>
  <sheetFormatPr defaultRowHeight="15"/>
  <cols>
    <col min="1" max="1" width="54.5703125" customWidth="1"/>
  </cols>
  <sheetData>
    <row r="1" spans="1:2">
      <c r="A1" t="s">
        <v>765</v>
      </c>
      <c r="B1" t="s">
        <v>709</v>
      </c>
    </row>
    <row r="3" spans="1:2">
      <c r="A3" t="s">
        <v>778</v>
      </c>
      <c r="B3" t="s">
        <v>779</v>
      </c>
    </row>
    <row r="4" spans="1:2">
      <c r="A4" t="s">
        <v>780</v>
      </c>
      <c r="B4" t="s">
        <v>781</v>
      </c>
    </row>
    <row r="5" spans="1:2">
      <c r="A5" t="s">
        <v>782</v>
      </c>
      <c r="B5" t="s">
        <v>783</v>
      </c>
    </row>
    <row r="6" spans="1:2">
      <c r="A6" t="s">
        <v>784</v>
      </c>
      <c r="B6" t="s">
        <v>785</v>
      </c>
    </row>
    <row r="7" spans="1:2">
      <c r="A7" t="s">
        <v>786</v>
      </c>
      <c r="B7" t="s">
        <v>787</v>
      </c>
    </row>
    <row r="8" spans="1:2">
      <c r="A8" t="s">
        <v>788</v>
      </c>
      <c r="B8" t="s">
        <v>789</v>
      </c>
    </row>
    <row r="9" spans="1:2">
      <c r="A9" t="s">
        <v>790</v>
      </c>
      <c r="B9" t="s">
        <v>791</v>
      </c>
    </row>
    <row r="10" spans="1:2">
      <c r="A10" t="s">
        <v>792</v>
      </c>
      <c r="B10" t="s">
        <v>793</v>
      </c>
    </row>
    <row r="11" spans="1:2">
      <c r="A11" t="s">
        <v>794</v>
      </c>
      <c r="B11" t="s">
        <v>795</v>
      </c>
    </row>
    <row r="12" spans="1:2">
      <c r="A12" t="s">
        <v>796</v>
      </c>
      <c r="B12" t="s">
        <v>797</v>
      </c>
    </row>
    <row r="13" spans="1:2">
      <c r="A13" t="s">
        <v>798</v>
      </c>
      <c r="B13" t="s">
        <v>799</v>
      </c>
    </row>
    <row r="14" spans="1:2">
      <c r="A14" t="s">
        <v>800</v>
      </c>
      <c r="B14" t="s">
        <v>801</v>
      </c>
    </row>
    <row r="15" spans="1:2">
      <c r="A15" t="s">
        <v>802</v>
      </c>
      <c r="B15" t="s">
        <v>803</v>
      </c>
    </row>
    <row r="16" spans="1:2">
      <c r="A16" t="s">
        <v>804</v>
      </c>
      <c r="B16" t="s">
        <v>805</v>
      </c>
    </row>
    <row r="17" spans="1:2">
      <c r="A17" t="s">
        <v>806</v>
      </c>
      <c r="B17" t="s">
        <v>807</v>
      </c>
    </row>
    <row r="18" spans="1:2">
      <c r="A18" t="s">
        <v>808</v>
      </c>
      <c r="B18" t="s">
        <v>809</v>
      </c>
    </row>
    <row r="19" spans="1:2">
      <c r="A19" t="s">
        <v>810</v>
      </c>
      <c r="B19" t="s">
        <v>811</v>
      </c>
    </row>
    <row r="20" spans="1:2">
      <c r="A20" t="s">
        <v>812</v>
      </c>
      <c r="B20" t="s">
        <v>813</v>
      </c>
    </row>
    <row r="21" spans="1:2">
      <c r="A21" t="s">
        <v>814</v>
      </c>
      <c r="B21" t="s">
        <v>815</v>
      </c>
    </row>
    <row r="22" spans="1:2">
      <c r="A22" t="s">
        <v>816</v>
      </c>
      <c r="B22" t="s">
        <v>817</v>
      </c>
    </row>
    <row r="23" spans="1:2">
      <c r="A23" t="s">
        <v>818</v>
      </c>
      <c r="B23" t="s">
        <v>819</v>
      </c>
    </row>
    <row r="24" spans="1:2">
      <c r="A24" t="s">
        <v>820</v>
      </c>
      <c r="B24" t="s">
        <v>821</v>
      </c>
    </row>
    <row r="25" spans="1:2">
      <c r="A25" t="s">
        <v>822</v>
      </c>
      <c r="B25" t="s">
        <v>823</v>
      </c>
    </row>
    <row r="26" spans="1:2">
      <c r="A26" t="s">
        <v>824</v>
      </c>
      <c r="B26" t="s">
        <v>825</v>
      </c>
    </row>
    <row r="27" spans="1:2">
      <c r="A27" t="s">
        <v>826</v>
      </c>
      <c r="B27" t="s">
        <v>827</v>
      </c>
    </row>
    <row r="28" spans="1:2">
      <c r="A28" t="s">
        <v>828</v>
      </c>
      <c r="B28" t="s">
        <v>829</v>
      </c>
    </row>
    <row r="29" spans="1:2">
      <c r="A29" t="s">
        <v>830</v>
      </c>
      <c r="B29" t="s">
        <v>831</v>
      </c>
    </row>
    <row r="30" spans="1:2">
      <c r="A30" t="s">
        <v>832</v>
      </c>
      <c r="B30" t="s">
        <v>833</v>
      </c>
    </row>
    <row r="31" spans="1:2">
      <c r="A31" t="s">
        <v>834</v>
      </c>
      <c r="B31" t="s">
        <v>835</v>
      </c>
    </row>
    <row r="32" spans="1:2">
      <c r="A32" t="s">
        <v>836</v>
      </c>
      <c r="B32" t="s">
        <v>837</v>
      </c>
    </row>
    <row r="33" spans="1:2">
      <c r="A33" t="s">
        <v>838</v>
      </c>
      <c r="B33" t="s">
        <v>839</v>
      </c>
    </row>
    <row r="34" spans="1:2">
      <c r="A34" t="s">
        <v>840</v>
      </c>
      <c r="B34" t="s">
        <v>841</v>
      </c>
    </row>
    <row r="35" spans="1:2">
      <c r="A35" t="s">
        <v>842</v>
      </c>
      <c r="B35" t="s">
        <v>843</v>
      </c>
    </row>
    <row r="36" spans="1:2">
      <c r="A36" t="s">
        <v>844</v>
      </c>
      <c r="B36" t="s">
        <v>845</v>
      </c>
    </row>
    <row r="37" spans="1:2">
      <c r="A37" t="s">
        <v>846</v>
      </c>
      <c r="B37" t="s">
        <v>847</v>
      </c>
    </row>
    <row r="38" spans="1:2">
      <c r="A38" t="s">
        <v>848</v>
      </c>
      <c r="B38" t="s">
        <v>849</v>
      </c>
    </row>
    <row r="39" spans="1:2">
      <c r="A39" t="s">
        <v>850</v>
      </c>
      <c r="B39" t="s">
        <v>851</v>
      </c>
    </row>
    <row r="40" spans="1:2">
      <c r="A40" t="s">
        <v>852</v>
      </c>
      <c r="B40" t="s">
        <v>853</v>
      </c>
    </row>
    <row r="41" spans="1:2">
      <c r="A41" t="s">
        <v>854</v>
      </c>
      <c r="B41" t="s">
        <v>855</v>
      </c>
    </row>
    <row r="42" spans="1:2">
      <c r="A42" t="s">
        <v>856</v>
      </c>
      <c r="B42" t="s">
        <v>857</v>
      </c>
    </row>
    <row r="43" spans="1:2">
      <c r="A43" t="s">
        <v>858</v>
      </c>
      <c r="B43" t="s">
        <v>859</v>
      </c>
    </row>
    <row r="44" spans="1:2">
      <c r="A44" t="s">
        <v>860</v>
      </c>
      <c r="B44" t="s">
        <v>861</v>
      </c>
    </row>
    <row r="45" spans="1:2">
      <c r="A45" t="s">
        <v>862</v>
      </c>
      <c r="B45" t="s">
        <v>863</v>
      </c>
    </row>
    <row r="46" spans="1:2">
      <c r="A46" t="s">
        <v>864</v>
      </c>
      <c r="B46" t="s">
        <v>865</v>
      </c>
    </row>
    <row r="47" spans="1:2">
      <c r="A47" t="s">
        <v>866</v>
      </c>
      <c r="B47" t="s">
        <v>867</v>
      </c>
    </row>
    <row r="48" spans="1:2">
      <c r="A48" t="s">
        <v>868</v>
      </c>
      <c r="B48" t="s">
        <v>869</v>
      </c>
    </row>
    <row r="49" spans="1:2">
      <c r="A49" t="s">
        <v>870</v>
      </c>
      <c r="B49" t="s">
        <v>871</v>
      </c>
    </row>
    <row r="50" spans="1:2">
      <c r="A50" t="s">
        <v>872</v>
      </c>
      <c r="B50" t="s">
        <v>873</v>
      </c>
    </row>
    <row r="51" spans="1:2">
      <c r="A51" t="s">
        <v>874</v>
      </c>
      <c r="B51" t="s">
        <v>875</v>
      </c>
    </row>
    <row r="52" spans="1:2">
      <c r="A52" t="s">
        <v>876</v>
      </c>
      <c r="B52" t="s">
        <v>877</v>
      </c>
    </row>
    <row r="53" spans="1:2">
      <c r="A53" t="s">
        <v>878</v>
      </c>
      <c r="B53" t="s">
        <v>879</v>
      </c>
    </row>
    <row r="54" spans="1:2">
      <c r="A54" t="s">
        <v>880</v>
      </c>
      <c r="B54" t="s">
        <v>881</v>
      </c>
    </row>
    <row r="55" spans="1:2">
      <c r="A55" t="s">
        <v>882</v>
      </c>
      <c r="B55" t="s">
        <v>883</v>
      </c>
    </row>
    <row r="56" spans="1:2">
      <c r="A56" t="s">
        <v>884</v>
      </c>
      <c r="B56" t="s">
        <v>885</v>
      </c>
    </row>
    <row r="57" spans="1:2">
      <c r="A57" t="s">
        <v>886</v>
      </c>
      <c r="B57" t="s">
        <v>887</v>
      </c>
    </row>
    <row r="58" spans="1:2">
      <c r="A58" t="s">
        <v>888</v>
      </c>
      <c r="B58" t="s">
        <v>889</v>
      </c>
    </row>
    <row r="59" spans="1:2">
      <c r="A59" t="s">
        <v>890</v>
      </c>
      <c r="B59" t="s">
        <v>891</v>
      </c>
    </row>
    <row r="60" spans="1:2">
      <c r="A60" t="s">
        <v>892</v>
      </c>
      <c r="B60" t="s">
        <v>893</v>
      </c>
    </row>
    <row r="61" spans="1:2">
      <c r="A61" t="s">
        <v>894</v>
      </c>
      <c r="B61" t="s">
        <v>895</v>
      </c>
    </row>
    <row r="62" spans="1:2">
      <c r="A62" t="s">
        <v>896</v>
      </c>
      <c r="B62" t="s">
        <v>897</v>
      </c>
    </row>
    <row r="63" spans="1:2">
      <c r="A63" t="s">
        <v>898</v>
      </c>
      <c r="B63" t="s">
        <v>899</v>
      </c>
    </row>
    <row r="64" spans="1:2">
      <c r="A64" t="s">
        <v>900</v>
      </c>
      <c r="B64" t="s">
        <v>901</v>
      </c>
    </row>
    <row r="65" spans="1:2">
      <c r="A65" t="s">
        <v>902</v>
      </c>
      <c r="B65" t="s">
        <v>903</v>
      </c>
    </row>
    <row r="66" spans="1:2">
      <c r="A66" t="s">
        <v>904</v>
      </c>
      <c r="B66" t="s">
        <v>905</v>
      </c>
    </row>
    <row r="67" spans="1:2">
      <c r="A67" t="s">
        <v>906</v>
      </c>
      <c r="B67" t="s">
        <v>907</v>
      </c>
    </row>
    <row r="68" spans="1:2">
      <c r="A68" t="s">
        <v>908</v>
      </c>
      <c r="B68" t="s">
        <v>909</v>
      </c>
    </row>
    <row r="69" spans="1:2">
      <c r="A69" t="s">
        <v>910</v>
      </c>
      <c r="B69" t="s">
        <v>911</v>
      </c>
    </row>
    <row r="70" spans="1:2">
      <c r="A70" t="s">
        <v>912</v>
      </c>
      <c r="B70" t="s">
        <v>913</v>
      </c>
    </row>
    <row r="71" spans="1:2">
      <c r="A71" t="s">
        <v>914</v>
      </c>
      <c r="B71" t="s">
        <v>915</v>
      </c>
    </row>
    <row r="72" spans="1:2">
      <c r="A72" t="s">
        <v>916</v>
      </c>
      <c r="B72" t="s">
        <v>917</v>
      </c>
    </row>
    <row r="73" spans="1:2">
      <c r="A73" t="s">
        <v>918</v>
      </c>
      <c r="B73" t="s">
        <v>919</v>
      </c>
    </row>
    <row r="74" spans="1:2">
      <c r="A74" t="s">
        <v>920</v>
      </c>
      <c r="B74" t="s">
        <v>921</v>
      </c>
    </row>
    <row r="75" spans="1:2">
      <c r="A75" t="s">
        <v>922</v>
      </c>
      <c r="B75" t="s">
        <v>923</v>
      </c>
    </row>
    <row r="76" spans="1:2">
      <c r="A76" t="s">
        <v>924</v>
      </c>
      <c r="B76" t="s">
        <v>925</v>
      </c>
    </row>
    <row r="77" spans="1:2">
      <c r="A77" t="s">
        <v>926</v>
      </c>
      <c r="B77" t="s">
        <v>927</v>
      </c>
    </row>
    <row r="78" spans="1:2">
      <c r="A78" t="s">
        <v>928</v>
      </c>
      <c r="B78" t="s">
        <v>929</v>
      </c>
    </row>
    <row r="79" spans="1:2">
      <c r="A79" t="s">
        <v>930</v>
      </c>
      <c r="B79" t="s">
        <v>931</v>
      </c>
    </row>
    <row r="80" spans="1:2">
      <c r="A80" t="s">
        <v>932</v>
      </c>
      <c r="B80" t="s">
        <v>933</v>
      </c>
    </row>
    <row r="81" spans="1:2">
      <c r="A81" t="s">
        <v>934</v>
      </c>
      <c r="B81" t="s">
        <v>935</v>
      </c>
    </row>
    <row r="82" spans="1:2">
      <c r="A82" t="s">
        <v>936</v>
      </c>
      <c r="B82" t="s">
        <v>937</v>
      </c>
    </row>
    <row r="83" spans="1:2">
      <c r="A83" t="s">
        <v>938</v>
      </c>
      <c r="B83" t="s">
        <v>939</v>
      </c>
    </row>
    <row r="84" spans="1:2">
      <c r="A84" t="s">
        <v>940</v>
      </c>
      <c r="B84" t="s">
        <v>941</v>
      </c>
    </row>
    <row r="85" spans="1:2">
      <c r="A85" t="s">
        <v>942</v>
      </c>
      <c r="B85" t="s">
        <v>943</v>
      </c>
    </row>
    <row r="86" spans="1:2">
      <c r="A86" t="s">
        <v>944</v>
      </c>
      <c r="B86" t="s">
        <v>945</v>
      </c>
    </row>
    <row r="87" spans="1:2">
      <c r="A87" t="s">
        <v>946</v>
      </c>
      <c r="B87" t="s">
        <v>947</v>
      </c>
    </row>
    <row r="88" spans="1:2">
      <c r="A88" t="s">
        <v>948</v>
      </c>
      <c r="B88" t="s">
        <v>949</v>
      </c>
    </row>
    <row r="89" spans="1:2">
      <c r="A89" t="s">
        <v>950</v>
      </c>
      <c r="B89" t="s">
        <v>951</v>
      </c>
    </row>
    <row r="90" spans="1:2">
      <c r="A90" t="s">
        <v>952</v>
      </c>
      <c r="B90" t="s">
        <v>953</v>
      </c>
    </row>
    <row r="91" spans="1:2">
      <c r="A91" t="s">
        <v>954</v>
      </c>
      <c r="B91" t="s">
        <v>955</v>
      </c>
    </row>
    <row r="92" spans="1:2">
      <c r="A92" t="s">
        <v>956</v>
      </c>
      <c r="B92" t="s">
        <v>957</v>
      </c>
    </row>
    <row r="93" spans="1:2">
      <c r="A93" t="s">
        <v>958</v>
      </c>
      <c r="B93" t="s">
        <v>959</v>
      </c>
    </row>
    <row r="94" spans="1:2">
      <c r="A94" t="s">
        <v>960</v>
      </c>
      <c r="B94" t="s">
        <v>961</v>
      </c>
    </row>
    <row r="95" spans="1:2">
      <c r="A95" t="s">
        <v>962</v>
      </c>
      <c r="B95" t="s">
        <v>963</v>
      </c>
    </row>
    <row r="96" spans="1:2">
      <c r="A96" t="s">
        <v>964</v>
      </c>
      <c r="B96" t="s">
        <v>965</v>
      </c>
    </row>
    <row r="97" spans="1:2">
      <c r="A97" t="s">
        <v>966</v>
      </c>
      <c r="B97" t="s">
        <v>967</v>
      </c>
    </row>
    <row r="98" spans="1:2">
      <c r="A98" t="s">
        <v>968</v>
      </c>
      <c r="B98" t="s">
        <v>969</v>
      </c>
    </row>
    <row r="99" spans="1:2">
      <c r="A99" t="s">
        <v>970</v>
      </c>
      <c r="B99" t="s">
        <v>971</v>
      </c>
    </row>
    <row r="100" spans="1:2">
      <c r="A100" t="s">
        <v>972</v>
      </c>
      <c r="B100" t="s">
        <v>973</v>
      </c>
    </row>
    <row r="101" spans="1:2">
      <c r="A101" t="s">
        <v>974</v>
      </c>
      <c r="B101" t="s">
        <v>975</v>
      </c>
    </row>
    <row r="102" spans="1:2">
      <c r="A102" t="s">
        <v>976</v>
      </c>
      <c r="B102" t="s">
        <v>977</v>
      </c>
    </row>
    <row r="103" spans="1:2">
      <c r="A103" t="s">
        <v>978</v>
      </c>
      <c r="B103" t="s">
        <v>979</v>
      </c>
    </row>
    <row r="104" spans="1:2">
      <c r="A104" t="s">
        <v>980</v>
      </c>
      <c r="B104" t="s">
        <v>981</v>
      </c>
    </row>
    <row r="105" spans="1:2">
      <c r="A105" t="s">
        <v>982</v>
      </c>
      <c r="B105" t="s">
        <v>983</v>
      </c>
    </row>
    <row r="106" spans="1:2">
      <c r="A106" t="s">
        <v>984</v>
      </c>
      <c r="B106" t="s">
        <v>985</v>
      </c>
    </row>
    <row r="107" spans="1:2">
      <c r="A107" t="s">
        <v>986</v>
      </c>
      <c r="B107" t="s">
        <v>987</v>
      </c>
    </row>
    <row r="108" spans="1:2">
      <c r="A108" t="s">
        <v>988</v>
      </c>
      <c r="B108" t="s">
        <v>989</v>
      </c>
    </row>
    <row r="109" spans="1:2">
      <c r="A109" t="s">
        <v>990</v>
      </c>
      <c r="B109" t="s">
        <v>991</v>
      </c>
    </row>
    <row r="110" spans="1:2">
      <c r="A110" t="s">
        <v>992</v>
      </c>
      <c r="B110" t="s">
        <v>993</v>
      </c>
    </row>
    <row r="111" spans="1:2">
      <c r="A111" t="s">
        <v>994</v>
      </c>
      <c r="B111" t="s">
        <v>995</v>
      </c>
    </row>
    <row r="112" spans="1:2">
      <c r="A112" t="s">
        <v>996</v>
      </c>
      <c r="B112" t="s">
        <v>997</v>
      </c>
    </row>
    <row r="113" spans="1:2">
      <c r="A113" t="s">
        <v>998</v>
      </c>
      <c r="B113" t="s">
        <v>999</v>
      </c>
    </row>
    <row r="114" spans="1:2">
      <c r="A114" t="s">
        <v>1000</v>
      </c>
      <c r="B114" t="s">
        <v>1001</v>
      </c>
    </row>
    <row r="115" spans="1:2">
      <c r="A115" t="s">
        <v>1002</v>
      </c>
      <c r="B115" t="s">
        <v>1003</v>
      </c>
    </row>
    <row r="116" spans="1:2">
      <c r="A116" t="s">
        <v>1004</v>
      </c>
      <c r="B116" t="s">
        <v>1005</v>
      </c>
    </row>
    <row r="117" spans="1:2">
      <c r="A117" t="s">
        <v>1006</v>
      </c>
      <c r="B117" t="s">
        <v>1007</v>
      </c>
    </row>
    <row r="118" spans="1:2">
      <c r="A118" t="s">
        <v>1008</v>
      </c>
      <c r="B118" t="s">
        <v>1009</v>
      </c>
    </row>
    <row r="119" spans="1:2">
      <c r="A119" t="s">
        <v>1010</v>
      </c>
      <c r="B119" t="s">
        <v>1011</v>
      </c>
    </row>
    <row r="120" spans="1:2">
      <c r="A120" t="s">
        <v>1012</v>
      </c>
      <c r="B120" t="s">
        <v>1013</v>
      </c>
    </row>
    <row r="121" spans="1:2">
      <c r="A121" t="s">
        <v>1014</v>
      </c>
      <c r="B121" t="s">
        <v>1015</v>
      </c>
    </row>
    <row r="122" spans="1:2">
      <c r="A122" t="s">
        <v>1016</v>
      </c>
      <c r="B122" t="s">
        <v>1017</v>
      </c>
    </row>
    <row r="123" spans="1:2">
      <c r="A123" t="s">
        <v>1018</v>
      </c>
      <c r="B123" t="s">
        <v>1019</v>
      </c>
    </row>
    <row r="124" spans="1:2">
      <c r="A124" t="s">
        <v>1020</v>
      </c>
      <c r="B124" t="s">
        <v>1021</v>
      </c>
    </row>
    <row r="125" spans="1:2">
      <c r="A125" t="s">
        <v>1022</v>
      </c>
      <c r="B125" t="s">
        <v>1023</v>
      </c>
    </row>
    <row r="126" spans="1:2">
      <c r="A126" t="s">
        <v>1024</v>
      </c>
      <c r="B126" t="s">
        <v>1025</v>
      </c>
    </row>
    <row r="127" spans="1:2">
      <c r="A127" t="s">
        <v>1026</v>
      </c>
      <c r="B127" t="s">
        <v>1027</v>
      </c>
    </row>
    <row r="128" spans="1:2">
      <c r="A128" t="s">
        <v>1028</v>
      </c>
      <c r="B128" t="s">
        <v>1029</v>
      </c>
    </row>
    <row r="129" spans="1:2">
      <c r="A129" t="s">
        <v>1030</v>
      </c>
      <c r="B129" t="s">
        <v>1031</v>
      </c>
    </row>
    <row r="130" spans="1:2">
      <c r="A130" t="s">
        <v>1032</v>
      </c>
      <c r="B130" t="s">
        <v>1033</v>
      </c>
    </row>
    <row r="131" spans="1:2">
      <c r="A131" t="s">
        <v>1034</v>
      </c>
      <c r="B131" t="s">
        <v>1035</v>
      </c>
    </row>
    <row r="132" spans="1:2">
      <c r="A132" t="s">
        <v>1036</v>
      </c>
      <c r="B132" t="s">
        <v>1037</v>
      </c>
    </row>
    <row r="133" spans="1:2">
      <c r="A133" t="s">
        <v>1038</v>
      </c>
      <c r="B133" t="s">
        <v>1039</v>
      </c>
    </row>
    <row r="134" spans="1:2">
      <c r="A134" t="s">
        <v>1040</v>
      </c>
      <c r="B134" t="s">
        <v>1041</v>
      </c>
    </row>
    <row r="135" spans="1:2">
      <c r="A135" t="s">
        <v>1042</v>
      </c>
      <c r="B135" t="s">
        <v>1043</v>
      </c>
    </row>
    <row r="136" spans="1:2">
      <c r="A136" t="s">
        <v>1044</v>
      </c>
      <c r="B136" t="s">
        <v>1045</v>
      </c>
    </row>
    <row r="137" spans="1:2">
      <c r="A137" t="s">
        <v>1046</v>
      </c>
      <c r="B137" t="s">
        <v>1047</v>
      </c>
    </row>
    <row r="138" spans="1:2">
      <c r="A138" t="s">
        <v>1048</v>
      </c>
      <c r="B138" t="s">
        <v>1049</v>
      </c>
    </row>
    <row r="139" spans="1:2">
      <c r="A139" t="s">
        <v>1050</v>
      </c>
      <c r="B139" t="s">
        <v>1051</v>
      </c>
    </row>
    <row r="140" spans="1:2">
      <c r="A140" t="s">
        <v>1052</v>
      </c>
      <c r="B140" t="s">
        <v>1053</v>
      </c>
    </row>
    <row r="141" spans="1:2">
      <c r="A141" t="s">
        <v>1054</v>
      </c>
      <c r="B141" t="s">
        <v>1055</v>
      </c>
    </row>
    <row r="142" spans="1:2">
      <c r="A142" t="s">
        <v>1056</v>
      </c>
      <c r="B142" t="s">
        <v>1057</v>
      </c>
    </row>
    <row r="143" spans="1:2">
      <c r="A143" t="s">
        <v>1058</v>
      </c>
      <c r="B143" t="s">
        <v>1059</v>
      </c>
    </row>
    <row r="144" spans="1:2">
      <c r="A144" t="s">
        <v>1060</v>
      </c>
      <c r="B144" t="s">
        <v>1061</v>
      </c>
    </row>
    <row r="145" spans="1:2">
      <c r="A145" t="s">
        <v>1062</v>
      </c>
      <c r="B145" t="s">
        <v>1063</v>
      </c>
    </row>
    <row r="146" spans="1:2">
      <c r="A146" t="s">
        <v>1064</v>
      </c>
      <c r="B146" t="s">
        <v>1065</v>
      </c>
    </row>
    <row r="147" spans="1:2">
      <c r="A147" t="s">
        <v>1066</v>
      </c>
      <c r="B147" t="s">
        <v>1067</v>
      </c>
    </row>
    <row r="148" spans="1:2">
      <c r="A148" t="s">
        <v>1068</v>
      </c>
      <c r="B148" t="s">
        <v>1069</v>
      </c>
    </row>
    <row r="149" spans="1:2">
      <c r="A149" t="s">
        <v>1070</v>
      </c>
      <c r="B149" t="s">
        <v>1071</v>
      </c>
    </row>
    <row r="150" spans="1:2">
      <c r="A150" t="s">
        <v>1072</v>
      </c>
      <c r="B150" t="s">
        <v>1073</v>
      </c>
    </row>
    <row r="151" spans="1:2">
      <c r="A151" t="s">
        <v>1074</v>
      </c>
      <c r="B151" t="s">
        <v>1075</v>
      </c>
    </row>
    <row r="152" spans="1:2">
      <c r="A152" t="s">
        <v>1076</v>
      </c>
      <c r="B152" t="s">
        <v>1077</v>
      </c>
    </row>
    <row r="153" spans="1:2">
      <c r="A153" t="s">
        <v>1078</v>
      </c>
      <c r="B153" t="s">
        <v>1079</v>
      </c>
    </row>
    <row r="154" spans="1:2">
      <c r="A154" t="s">
        <v>1080</v>
      </c>
      <c r="B154" t="s">
        <v>1081</v>
      </c>
    </row>
    <row r="155" spans="1:2">
      <c r="A155" t="s">
        <v>1082</v>
      </c>
      <c r="B155" t="s">
        <v>1083</v>
      </c>
    </row>
    <row r="156" spans="1:2">
      <c r="A156" t="s">
        <v>1084</v>
      </c>
      <c r="B156" t="s">
        <v>1085</v>
      </c>
    </row>
    <row r="157" spans="1:2">
      <c r="A157" t="s">
        <v>1086</v>
      </c>
      <c r="B157" t="s">
        <v>1087</v>
      </c>
    </row>
    <row r="158" spans="1:2">
      <c r="A158" t="s">
        <v>1088</v>
      </c>
      <c r="B158" t="s">
        <v>1089</v>
      </c>
    </row>
    <row r="159" spans="1:2">
      <c r="A159" t="s">
        <v>1090</v>
      </c>
      <c r="B159" t="s">
        <v>1091</v>
      </c>
    </row>
    <row r="160" spans="1:2">
      <c r="A160" t="s">
        <v>1092</v>
      </c>
      <c r="B160" t="s">
        <v>1093</v>
      </c>
    </row>
    <row r="161" spans="1:2">
      <c r="A161" t="s">
        <v>1094</v>
      </c>
      <c r="B161" t="s">
        <v>1095</v>
      </c>
    </row>
    <row r="162" spans="1:2">
      <c r="A162" t="s">
        <v>1096</v>
      </c>
      <c r="B162" t="s">
        <v>1097</v>
      </c>
    </row>
    <row r="163" spans="1:2">
      <c r="A163" t="s">
        <v>1098</v>
      </c>
      <c r="B163" t="s">
        <v>1099</v>
      </c>
    </row>
    <row r="164" spans="1:2">
      <c r="A164" t="s">
        <v>1100</v>
      </c>
      <c r="B164" t="s">
        <v>1101</v>
      </c>
    </row>
    <row r="165" spans="1:2">
      <c r="A165" t="s">
        <v>1102</v>
      </c>
      <c r="B165" t="s">
        <v>1103</v>
      </c>
    </row>
    <row r="166" spans="1:2">
      <c r="A166" t="s">
        <v>1104</v>
      </c>
      <c r="B166" t="s">
        <v>1105</v>
      </c>
    </row>
    <row r="167" spans="1:2">
      <c r="A167" t="s">
        <v>1106</v>
      </c>
      <c r="B167" t="s">
        <v>1107</v>
      </c>
    </row>
    <row r="168" spans="1:2">
      <c r="A168" t="s">
        <v>1108</v>
      </c>
      <c r="B168" t="s">
        <v>1109</v>
      </c>
    </row>
    <row r="169" spans="1:2">
      <c r="A169" t="s">
        <v>1110</v>
      </c>
      <c r="B169" t="s">
        <v>1111</v>
      </c>
    </row>
    <row r="170" spans="1:2">
      <c r="A170" t="s">
        <v>1112</v>
      </c>
      <c r="B170" t="s">
        <v>1113</v>
      </c>
    </row>
    <row r="171" spans="1:2">
      <c r="A171" t="s">
        <v>1114</v>
      </c>
      <c r="B171" t="s">
        <v>1115</v>
      </c>
    </row>
    <row r="172" spans="1:2">
      <c r="A172" t="s">
        <v>1116</v>
      </c>
      <c r="B172" t="s">
        <v>1117</v>
      </c>
    </row>
    <row r="173" spans="1:2">
      <c r="A173" t="s">
        <v>1118</v>
      </c>
      <c r="B173" t="s">
        <v>1119</v>
      </c>
    </row>
    <row r="174" spans="1:2">
      <c r="A174" t="s">
        <v>1120</v>
      </c>
      <c r="B174" t="s">
        <v>1121</v>
      </c>
    </row>
    <row r="175" spans="1:2">
      <c r="A175" t="s">
        <v>1122</v>
      </c>
      <c r="B175" t="s">
        <v>1123</v>
      </c>
    </row>
    <row r="176" spans="1:2">
      <c r="A176" t="s">
        <v>1124</v>
      </c>
      <c r="B176" t="s">
        <v>1125</v>
      </c>
    </row>
    <row r="177" spans="1:2">
      <c r="A177" t="s">
        <v>1126</v>
      </c>
      <c r="B177" t="s">
        <v>1127</v>
      </c>
    </row>
    <row r="178" spans="1:2">
      <c r="A178" t="s">
        <v>1128</v>
      </c>
      <c r="B178" t="s">
        <v>1129</v>
      </c>
    </row>
    <row r="179" spans="1:2">
      <c r="A179" t="s">
        <v>1130</v>
      </c>
      <c r="B179" t="s">
        <v>1131</v>
      </c>
    </row>
    <row r="180" spans="1:2">
      <c r="A180" t="s">
        <v>1132</v>
      </c>
      <c r="B180" t="s">
        <v>1133</v>
      </c>
    </row>
    <row r="181" spans="1:2">
      <c r="A181" t="s">
        <v>1134</v>
      </c>
      <c r="B181" t="s">
        <v>1135</v>
      </c>
    </row>
    <row r="182" spans="1:2">
      <c r="A182" t="s">
        <v>1136</v>
      </c>
      <c r="B182" t="s">
        <v>1137</v>
      </c>
    </row>
    <row r="183" spans="1:2">
      <c r="A183" t="s">
        <v>1138</v>
      </c>
      <c r="B183" t="s">
        <v>1139</v>
      </c>
    </row>
    <row r="184" spans="1:2">
      <c r="A184" t="s">
        <v>1140</v>
      </c>
      <c r="B184" t="s">
        <v>1141</v>
      </c>
    </row>
    <row r="185" spans="1:2">
      <c r="A185" t="s">
        <v>1142</v>
      </c>
      <c r="B185" t="s">
        <v>1143</v>
      </c>
    </row>
    <row r="186" spans="1:2">
      <c r="A186" t="s">
        <v>1144</v>
      </c>
      <c r="B186" t="s">
        <v>1145</v>
      </c>
    </row>
    <row r="187" spans="1:2">
      <c r="A187" t="s">
        <v>1146</v>
      </c>
      <c r="B187" t="s">
        <v>1147</v>
      </c>
    </row>
    <row r="188" spans="1:2">
      <c r="A188" t="s">
        <v>1148</v>
      </c>
      <c r="B188" t="s">
        <v>1149</v>
      </c>
    </row>
    <row r="189" spans="1:2">
      <c r="A189" t="s">
        <v>1150</v>
      </c>
      <c r="B189" t="s">
        <v>1151</v>
      </c>
    </row>
    <row r="190" spans="1:2">
      <c r="A190" t="s">
        <v>1152</v>
      </c>
      <c r="B190" t="s">
        <v>1153</v>
      </c>
    </row>
    <row r="191" spans="1:2">
      <c r="A191" t="s">
        <v>1154</v>
      </c>
      <c r="B191" t="s">
        <v>1155</v>
      </c>
    </row>
    <row r="192" spans="1:2">
      <c r="A192" t="s">
        <v>1156</v>
      </c>
      <c r="B192" t="s">
        <v>1157</v>
      </c>
    </row>
    <row r="193" spans="1:2">
      <c r="A193" t="s">
        <v>1158</v>
      </c>
      <c r="B193" t="s">
        <v>1159</v>
      </c>
    </row>
    <row r="194" spans="1:2">
      <c r="A194" t="s">
        <v>1160</v>
      </c>
      <c r="B194" t="s">
        <v>1161</v>
      </c>
    </row>
    <row r="195" spans="1:2">
      <c r="A195" t="s">
        <v>1162</v>
      </c>
      <c r="B195" t="s">
        <v>1163</v>
      </c>
    </row>
    <row r="196" spans="1:2">
      <c r="A196" t="s">
        <v>1164</v>
      </c>
      <c r="B196" t="s">
        <v>1165</v>
      </c>
    </row>
    <row r="197" spans="1:2">
      <c r="A197" t="s">
        <v>1166</v>
      </c>
      <c r="B197" t="s">
        <v>1167</v>
      </c>
    </row>
    <row r="198" spans="1:2">
      <c r="A198" t="s">
        <v>1168</v>
      </c>
      <c r="B198" t="s">
        <v>1169</v>
      </c>
    </row>
    <row r="199" spans="1:2">
      <c r="A199" t="s">
        <v>1170</v>
      </c>
      <c r="B199" t="s">
        <v>1171</v>
      </c>
    </row>
    <row r="200" spans="1:2">
      <c r="A200" t="s">
        <v>1172</v>
      </c>
      <c r="B200" t="s">
        <v>1173</v>
      </c>
    </row>
    <row r="201" spans="1:2">
      <c r="A201" t="s">
        <v>1174</v>
      </c>
      <c r="B201" t="s">
        <v>1175</v>
      </c>
    </row>
    <row r="202" spans="1:2">
      <c r="A202" t="s">
        <v>1176</v>
      </c>
      <c r="B202" t="s">
        <v>1177</v>
      </c>
    </row>
    <row r="203" spans="1:2">
      <c r="A203" t="s">
        <v>1178</v>
      </c>
      <c r="B203" t="s">
        <v>1179</v>
      </c>
    </row>
    <row r="204" spans="1:2">
      <c r="A204" t="s">
        <v>1180</v>
      </c>
      <c r="B204" t="s">
        <v>1181</v>
      </c>
    </row>
    <row r="205" spans="1:2">
      <c r="A205" t="s">
        <v>1182</v>
      </c>
      <c r="B205" t="s">
        <v>1183</v>
      </c>
    </row>
    <row r="206" spans="1:2">
      <c r="A206" t="s">
        <v>1184</v>
      </c>
      <c r="B206" t="s">
        <v>1185</v>
      </c>
    </row>
    <row r="207" spans="1:2">
      <c r="A207" t="s">
        <v>1186</v>
      </c>
      <c r="B207" t="s">
        <v>1187</v>
      </c>
    </row>
    <row r="208" spans="1:2">
      <c r="A208" t="s">
        <v>1188</v>
      </c>
      <c r="B208" t="s">
        <v>1189</v>
      </c>
    </row>
    <row r="209" spans="1:2">
      <c r="A209" t="s">
        <v>1190</v>
      </c>
      <c r="B209" t="s">
        <v>1191</v>
      </c>
    </row>
    <row r="210" spans="1:2">
      <c r="A210" t="s">
        <v>1192</v>
      </c>
      <c r="B210" t="s">
        <v>1193</v>
      </c>
    </row>
    <row r="211" spans="1:2">
      <c r="A211" t="s">
        <v>1194</v>
      </c>
      <c r="B211" t="s">
        <v>1195</v>
      </c>
    </row>
    <row r="212" spans="1:2">
      <c r="A212" t="s">
        <v>1196</v>
      </c>
      <c r="B212" t="s">
        <v>1197</v>
      </c>
    </row>
    <row r="213" spans="1:2">
      <c r="A213" t="s">
        <v>1198</v>
      </c>
      <c r="B213" t="s">
        <v>1199</v>
      </c>
    </row>
    <row r="214" spans="1:2">
      <c r="A214" t="s">
        <v>1200</v>
      </c>
      <c r="B214" t="s">
        <v>1201</v>
      </c>
    </row>
    <row r="215" spans="1:2">
      <c r="A215" t="s">
        <v>1202</v>
      </c>
      <c r="B215" t="s">
        <v>1203</v>
      </c>
    </row>
    <row r="216" spans="1:2">
      <c r="A216" t="s">
        <v>1204</v>
      </c>
      <c r="B216" t="s">
        <v>1205</v>
      </c>
    </row>
    <row r="217" spans="1:2">
      <c r="A217" t="s">
        <v>1206</v>
      </c>
      <c r="B217" t="s">
        <v>1207</v>
      </c>
    </row>
    <row r="218" spans="1:2">
      <c r="A218" t="s">
        <v>1208</v>
      </c>
      <c r="B218" t="s">
        <v>1209</v>
      </c>
    </row>
    <row r="219" spans="1:2">
      <c r="A219" t="s">
        <v>1210</v>
      </c>
      <c r="B219" t="s">
        <v>1211</v>
      </c>
    </row>
    <row r="220" spans="1:2">
      <c r="A220" t="s">
        <v>1212</v>
      </c>
      <c r="B220" t="s">
        <v>1213</v>
      </c>
    </row>
    <row r="221" spans="1:2">
      <c r="A221" t="s">
        <v>1214</v>
      </c>
      <c r="B221" t="s">
        <v>1215</v>
      </c>
    </row>
    <row r="222" spans="1:2">
      <c r="A222" t="s">
        <v>1216</v>
      </c>
      <c r="B222" t="s">
        <v>1217</v>
      </c>
    </row>
    <row r="223" spans="1:2">
      <c r="A223" t="s">
        <v>1218</v>
      </c>
      <c r="B223" t="s">
        <v>1219</v>
      </c>
    </row>
    <row r="224" spans="1:2">
      <c r="A224" t="s">
        <v>1220</v>
      </c>
      <c r="B224" t="s">
        <v>1221</v>
      </c>
    </row>
    <row r="225" spans="1:2">
      <c r="A225" t="s">
        <v>1222</v>
      </c>
      <c r="B225" t="s">
        <v>1223</v>
      </c>
    </row>
    <row r="226" spans="1:2">
      <c r="A226" t="s">
        <v>1224</v>
      </c>
      <c r="B226" t="s">
        <v>1225</v>
      </c>
    </row>
    <row r="227" spans="1:2">
      <c r="A227" t="s">
        <v>1226</v>
      </c>
      <c r="B227" t="s">
        <v>1227</v>
      </c>
    </row>
    <row r="228" spans="1:2">
      <c r="A228" t="s">
        <v>1228</v>
      </c>
      <c r="B228" t="s">
        <v>1229</v>
      </c>
    </row>
    <row r="229" spans="1:2">
      <c r="A229" t="s">
        <v>1230</v>
      </c>
      <c r="B229" t="s">
        <v>1231</v>
      </c>
    </row>
    <row r="230" spans="1:2">
      <c r="A230" t="s">
        <v>1232</v>
      </c>
      <c r="B230" t="s">
        <v>1233</v>
      </c>
    </row>
    <row r="231" spans="1:2">
      <c r="A231" t="s">
        <v>1234</v>
      </c>
      <c r="B231" t="s">
        <v>1235</v>
      </c>
    </row>
    <row r="232" spans="1:2">
      <c r="A232" t="s">
        <v>1236</v>
      </c>
      <c r="B232" t="s">
        <v>1237</v>
      </c>
    </row>
    <row r="233" spans="1:2">
      <c r="A233" t="s">
        <v>1238</v>
      </c>
      <c r="B233" t="s">
        <v>1239</v>
      </c>
    </row>
    <row r="234" spans="1:2">
      <c r="A234" t="s">
        <v>1240</v>
      </c>
      <c r="B234" t="s">
        <v>1241</v>
      </c>
    </row>
    <row r="235" spans="1:2">
      <c r="A235" t="s">
        <v>1242</v>
      </c>
      <c r="B235" t="s">
        <v>1243</v>
      </c>
    </row>
    <row r="236" spans="1:2">
      <c r="A236" t="s">
        <v>1244</v>
      </c>
      <c r="B236" t="s">
        <v>1245</v>
      </c>
    </row>
    <row r="237" spans="1:2">
      <c r="A237" t="s">
        <v>1246</v>
      </c>
      <c r="B237" t="s">
        <v>1247</v>
      </c>
    </row>
    <row r="238" spans="1:2">
      <c r="A238" t="s">
        <v>1248</v>
      </c>
      <c r="B238" t="s">
        <v>1249</v>
      </c>
    </row>
    <row r="239" spans="1:2">
      <c r="A239" t="s">
        <v>1250</v>
      </c>
      <c r="B239" t="s">
        <v>1251</v>
      </c>
    </row>
    <row r="240" spans="1:2">
      <c r="A240" t="s">
        <v>1252</v>
      </c>
      <c r="B240" t="s">
        <v>1253</v>
      </c>
    </row>
    <row r="241" spans="1:2">
      <c r="A241" t="s">
        <v>1254</v>
      </c>
      <c r="B241" t="s">
        <v>1255</v>
      </c>
    </row>
    <row r="242" spans="1:2">
      <c r="A242" t="s">
        <v>1256</v>
      </c>
      <c r="B242" t="s">
        <v>1257</v>
      </c>
    </row>
    <row r="243" spans="1:2">
      <c r="A243" t="s">
        <v>1258</v>
      </c>
      <c r="B243" t="s">
        <v>1259</v>
      </c>
    </row>
    <row r="244" spans="1:2">
      <c r="A244" t="s">
        <v>1260</v>
      </c>
      <c r="B244" t="s">
        <v>1261</v>
      </c>
    </row>
    <row r="245" spans="1:2">
      <c r="A245" t="s">
        <v>1262</v>
      </c>
      <c r="B245" t="s">
        <v>1263</v>
      </c>
    </row>
    <row r="246" spans="1:2">
      <c r="A246" t="s">
        <v>1264</v>
      </c>
      <c r="B246" t="s">
        <v>1265</v>
      </c>
    </row>
    <row r="247" spans="1:2">
      <c r="A247" t="s">
        <v>1266</v>
      </c>
      <c r="B247" t="s">
        <v>1267</v>
      </c>
    </row>
    <row r="248" spans="1:2">
      <c r="A248" t="s">
        <v>1268</v>
      </c>
      <c r="B248" t="s">
        <v>1269</v>
      </c>
    </row>
    <row r="249" spans="1:2">
      <c r="A249" t="s">
        <v>1270</v>
      </c>
      <c r="B249" t="s">
        <v>1271</v>
      </c>
    </row>
    <row r="250" spans="1:2">
      <c r="A250" t="s">
        <v>1272</v>
      </c>
      <c r="B250" t="s">
        <v>1273</v>
      </c>
    </row>
    <row r="251" spans="1:2">
      <c r="A251" t="s">
        <v>1274</v>
      </c>
      <c r="B251" t="s">
        <v>1275</v>
      </c>
    </row>
    <row r="252" spans="1:2">
      <c r="A252" t="s">
        <v>1276</v>
      </c>
    </row>
  </sheetData>
  <pageMargins left="0.7" right="0.7" top="0.75" bottom="0.75" header="0.3" footer="0.3"/>
  <pageSetup orientation="portrait" r:id="rId1"/>
  <headerFooter>
    <oddFooter>&amp;C&amp;1#&amp;"Calibri"&amp;10&amp;K000000Internal</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21"/>
  <dimension ref="B1:Q26"/>
  <sheetViews>
    <sheetView showGridLines="0" zoomScaleNormal="100" workbookViewId="0">
      <pane xSplit="3" ySplit="8" topLeftCell="D9" activePane="bottomRight" state="frozen"/>
      <selection activeCell="B32" sqref="B32"/>
      <selection pane="topRight" activeCell="B32" sqref="B32"/>
      <selection pane="bottomLeft" activeCell="B32" sqref="B32"/>
      <selection pane="bottomRight" activeCell="D9" sqref="D9"/>
    </sheetView>
  </sheetViews>
  <sheetFormatPr defaultColWidth="9" defaultRowHeight="15"/>
  <cols>
    <col min="1" max="1" width="2.5703125" style="36" customWidth="1"/>
    <col min="2" max="2" width="27.5703125" style="36" customWidth="1"/>
    <col min="3" max="3" width="7.5703125" style="36" customWidth="1"/>
    <col min="4" max="4" width="35.5703125" style="36" customWidth="1"/>
    <col min="5" max="11" width="18.5703125" style="36" customWidth="1"/>
    <col min="12" max="16384" width="9" style="36"/>
  </cols>
  <sheetData>
    <row r="1" spans="2:11" ht="10.15" customHeight="1"/>
    <row r="2" spans="2:11" ht="27.95" customHeight="1">
      <c r="B2" s="430" t="s">
        <v>770</v>
      </c>
      <c r="C2" s="431"/>
      <c r="D2" s="431"/>
      <c r="E2" s="431"/>
      <c r="F2" s="431"/>
      <c r="G2" s="431"/>
      <c r="H2" s="431"/>
      <c r="I2" s="431"/>
      <c r="J2" s="431"/>
      <c r="K2" s="431"/>
    </row>
    <row r="3" spans="2:11" ht="14.45" customHeight="1">
      <c r="B3" s="169"/>
      <c r="C3" s="39"/>
      <c r="D3" s="39"/>
      <c r="K3" s="39"/>
    </row>
    <row r="4" spans="2:11" ht="21" customHeight="1">
      <c r="B4" s="160"/>
      <c r="C4" s="160"/>
      <c r="D4" s="455" t="s">
        <v>765</v>
      </c>
      <c r="E4" s="478" t="s">
        <v>380</v>
      </c>
      <c r="F4" s="479"/>
      <c r="G4" s="479"/>
      <c r="H4" s="480"/>
      <c r="I4" s="468" t="s">
        <v>381</v>
      </c>
      <c r="J4" s="468" t="s">
        <v>382</v>
      </c>
      <c r="K4" s="468" t="s">
        <v>383</v>
      </c>
    </row>
    <row r="5" spans="2:11" ht="21" customHeight="1">
      <c r="B5" s="160"/>
      <c r="C5" s="160"/>
      <c r="D5" s="455"/>
      <c r="E5" s="161"/>
      <c r="F5" s="478" t="s">
        <v>384</v>
      </c>
      <c r="G5" s="480"/>
      <c r="H5" s="468" t="s">
        <v>385</v>
      </c>
      <c r="I5" s="469"/>
      <c r="J5" s="469"/>
      <c r="K5" s="469"/>
    </row>
    <row r="6" spans="2:11">
      <c r="B6" s="160"/>
      <c r="C6" s="160"/>
      <c r="D6" s="455"/>
      <c r="E6" s="161"/>
      <c r="F6" s="481"/>
      <c r="G6" s="468" t="s">
        <v>366</v>
      </c>
      <c r="H6" s="469"/>
      <c r="I6" s="469"/>
      <c r="J6" s="469"/>
      <c r="K6" s="469"/>
    </row>
    <row r="7" spans="2:11">
      <c r="B7" s="160"/>
      <c r="C7" s="160"/>
      <c r="D7" s="455"/>
      <c r="E7" s="158"/>
      <c r="F7" s="482"/>
      <c r="G7" s="470"/>
      <c r="H7" s="470"/>
      <c r="I7" s="470"/>
      <c r="J7" s="470"/>
      <c r="K7" s="470"/>
    </row>
    <row r="8" spans="2:11">
      <c r="B8" s="137"/>
      <c r="C8" s="112" t="s">
        <v>0</v>
      </c>
      <c r="D8" s="83" t="s">
        <v>683</v>
      </c>
      <c r="E8" s="83" t="s">
        <v>5</v>
      </c>
      <c r="F8" s="83" t="s">
        <v>6</v>
      </c>
      <c r="G8" s="83" t="s">
        <v>7</v>
      </c>
      <c r="H8" s="83" t="s">
        <v>34</v>
      </c>
      <c r="I8" s="83" t="s">
        <v>35</v>
      </c>
      <c r="J8" s="83" t="s">
        <v>72</v>
      </c>
      <c r="K8" s="159" t="s">
        <v>73</v>
      </c>
    </row>
    <row r="9" spans="2:11">
      <c r="C9" s="233">
        <v>1</v>
      </c>
      <c r="D9" s="232" t="s">
        <v>818</v>
      </c>
      <c r="E9" s="213">
        <v>3391142328.5599999</v>
      </c>
      <c r="F9" s="213">
        <v>5878386.5199999996</v>
      </c>
      <c r="G9" s="213">
        <v>5878386.5199999996</v>
      </c>
      <c r="H9" s="207"/>
      <c r="I9" s="207"/>
      <c r="J9" s="213">
        <v>2414482.46</v>
      </c>
      <c r="K9" s="207"/>
    </row>
    <row r="10" spans="2:11">
      <c r="C10" s="233">
        <v>3</v>
      </c>
      <c r="D10" s="232" t="s">
        <v>1450</v>
      </c>
      <c r="E10" s="213">
        <v>9147302.6500000004</v>
      </c>
      <c r="F10" s="213">
        <v>0</v>
      </c>
      <c r="G10" s="213">
        <v>0</v>
      </c>
      <c r="H10" s="207"/>
      <c r="I10" s="207"/>
      <c r="J10" s="213">
        <v>1574.14</v>
      </c>
      <c r="K10" s="207"/>
    </row>
    <row r="11" spans="2:11">
      <c r="C11" s="233">
        <v>4</v>
      </c>
      <c r="D11" s="232" t="s">
        <v>928</v>
      </c>
      <c r="E11" s="213">
        <v>4834350.91</v>
      </c>
      <c r="F11" s="213">
        <v>1250</v>
      </c>
      <c r="G11" s="213">
        <v>1250</v>
      </c>
      <c r="H11" s="207"/>
      <c r="I11" s="207"/>
      <c r="J11" s="213">
        <v>3895.84</v>
      </c>
      <c r="K11" s="207"/>
    </row>
    <row r="12" spans="2:11">
      <c r="C12" s="233">
        <v>5</v>
      </c>
      <c r="D12" s="232" t="s">
        <v>942</v>
      </c>
      <c r="E12" s="213">
        <v>4364831.07</v>
      </c>
      <c r="F12" s="213">
        <v>0</v>
      </c>
      <c r="G12" s="213">
        <v>0</v>
      </c>
      <c r="H12" s="207"/>
      <c r="I12" s="207"/>
      <c r="J12" s="213">
        <v>811.21</v>
      </c>
      <c r="K12" s="207"/>
    </row>
    <row r="13" spans="2:11">
      <c r="C13" s="233">
        <v>6</v>
      </c>
      <c r="D13" s="232" t="s">
        <v>1194</v>
      </c>
      <c r="E13" s="213">
        <v>559278.06000000006</v>
      </c>
      <c r="F13" s="213">
        <v>0</v>
      </c>
      <c r="G13" s="213">
        <v>0</v>
      </c>
      <c r="H13" s="207"/>
      <c r="I13" s="207"/>
      <c r="J13" s="213">
        <v>871.48</v>
      </c>
      <c r="K13" s="207"/>
    </row>
    <row r="14" spans="2:11">
      <c r="C14" s="233">
        <v>7</v>
      </c>
      <c r="D14" s="232" t="s">
        <v>1452</v>
      </c>
      <c r="E14" s="213">
        <v>222315.26</v>
      </c>
      <c r="F14" s="213">
        <v>0</v>
      </c>
      <c r="G14" s="213">
        <v>0</v>
      </c>
      <c r="H14" s="207"/>
      <c r="I14" s="207"/>
      <c r="J14" s="213">
        <v>25.18</v>
      </c>
      <c r="K14" s="207"/>
    </row>
    <row r="15" spans="2:11">
      <c r="C15" s="233">
        <v>8</v>
      </c>
      <c r="D15" s="232" t="s">
        <v>1106</v>
      </c>
      <c r="E15" s="213">
        <v>198500</v>
      </c>
      <c r="F15" s="213">
        <v>0</v>
      </c>
      <c r="G15" s="213">
        <v>0</v>
      </c>
      <c r="H15" s="207"/>
      <c r="I15" s="207"/>
      <c r="J15" s="213"/>
      <c r="K15" s="207"/>
    </row>
    <row r="16" spans="2:11">
      <c r="C16" s="233">
        <v>9</v>
      </c>
      <c r="D16" s="232" t="s">
        <v>1449</v>
      </c>
      <c r="E16" s="213">
        <v>109380.3</v>
      </c>
      <c r="F16" s="213">
        <v>0</v>
      </c>
      <c r="G16" s="213">
        <v>0</v>
      </c>
      <c r="H16" s="207"/>
      <c r="I16" s="207"/>
      <c r="J16" s="213">
        <v>202.09</v>
      </c>
      <c r="K16" s="207"/>
    </row>
    <row r="17" spans="3:17">
      <c r="C17" s="233">
        <v>10</v>
      </c>
      <c r="D17" s="232" t="s">
        <v>1206</v>
      </c>
      <c r="E17" s="213">
        <v>38022.57</v>
      </c>
      <c r="F17" s="213">
        <v>0</v>
      </c>
      <c r="G17" s="213">
        <v>0</v>
      </c>
      <c r="H17" s="207"/>
      <c r="I17" s="207"/>
      <c r="J17" s="213">
        <v>215.66</v>
      </c>
      <c r="K17" s="207"/>
    </row>
    <row r="18" spans="3:17">
      <c r="C18" s="233">
        <v>11</v>
      </c>
      <c r="D18" s="232" t="s">
        <v>804</v>
      </c>
      <c r="E18" s="213">
        <v>30862.2</v>
      </c>
      <c r="F18" s="213">
        <v>0</v>
      </c>
      <c r="G18" s="213">
        <v>0</v>
      </c>
      <c r="H18" s="207"/>
      <c r="I18" s="207"/>
      <c r="J18" s="213">
        <v>46.35</v>
      </c>
      <c r="K18" s="207"/>
    </row>
    <row r="19" spans="3:17">
      <c r="C19" s="233">
        <v>12</v>
      </c>
      <c r="D19" s="232" t="s">
        <v>856</v>
      </c>
      <c r="E19" s="213">
        <v>24369.73</v>
      </c>
      <c r="F19" s="213">
        <v>0</v>
      </c>
      <c r="G19" s="213">
        <v>0</v>
      </c>
      <c r="H19" s="207"/>
      <c r="I19" s="207"/>
      <c r="J19" s="213">
        <v>192.17</v>
      </c>
      <c r="K19" s="207"/>
    </row>
    <row r="20" spans="3:17">
      <c r="C20" s="233">
        <v>13</v>
      </c>
      <c r="D20" s="232" t="s">
        <v>926</v>
      </c>
      <c r="E20" s="213">
        <v>24207.88</v>
      </c>
      <c r="F20" s="213">
        <v>0</v>
      </c>
      <c r="G20" s="213">
        <v>0</v>
      </c>
      <c r="H20" s="207"/>
      <c r="I20" s="207"/>
      <c r="J20" s="213">
        <v>31.44</v>
      </c>
      <c r="K20" s="207"/>
    </row>
    <row r="21" spans="3:17">
      <c r="C21" s="233">
        <v>14</v>
      </c>
      <c r="D21" s="232" t="s">
        <v>802</v>
      </c>
      <c r="E21" s="213">
        <v>15686.4</v>
      </c>
      <c r="F21" s="213">
        <v>0</v>
      </c>
      <c r="G21" s="213">
        <v>0</v>
      </c>
      <c r="H21" s="207"/>
      <c r="I21" s="207"/>
      <c r="J21" s="213">
        <v>48.5</v>
      </c>
      <c r="K21" s="207"/>
    </row>
    <row r="22" spans="3:17">
      <c r="C22" s="233">
        <v>15</v>
      </c>
      <c r="D22" s="232" t="s">
        <v>1451</v>
      </c>
      <c r="E22" s="213">
        <v>0</v>
      </c>
      <c r="F22" s="213">
        <v>0</v>
      </c>
      <c r="G22" s="213">
        <v>0</v>
      </c>
      <c r="H22" s="207"/>
      <c r="I22" s="207"/>
      <c r="J22" s="213">
        <v>0</v>
      </c>
      <c r="K22" s="207"/>
    </row>
    <row r="23" spans="3:17">
      <c r="C23" s="233">
        <v>2</v>
      </c>
      <c r="D23" s="232" t="s">
        <v>1454</v>
      </c>
      <c r="E23" s="213">
        <v>59066708.18999958</v>
      </c>
      <c r="F23" s="213">
        <v>37.769999999552965</v>
      </c>
      <c r="G23" s="213">
        <v>37.769999999552965</v>
      </c>
      <c r="H23" s="207"/>
      <c r="I23" s="207"/>
      <c r="J23" s="213">
        <v>2997683.300000004</v>
      </c>
      <c r="K23" s="207"/>
    </row>
    <row r="26" spans="3:17" ht="64.5" customHeight="1">
      <c r="D26" s="434" t="s">
        <v>1504</v>
      </c>
      <c r="E26" s="434"/>
      <c r="F26" s="434"/>
      <c r="G26" s="434"/>
      <c r="H26" s="434"/>
      <c r="I26" s="434"/>
      <c r="J26" s="434"/>
      <c r="K26" s="434"/>
      <c r="L26" s="434"/>
      <c r="M26" s="434"/>
      <c r="N26" s="434"/>
      <c r="O26" s="434"/>
      <c r="P26" s="434"/>
      <c r="Q26" s="434"/>
    </row>
  </sheetData>
  <mergeCells count="11">
    <mergeCell ref="D26:Q26"/>
    <mergeCell ref="D4:D7"/>
    <mergeCell ref="B2:K2"/>
    <mergeCell ref="E4:H4"/>
    <mergeCell ref="J4:J7"/>
    <mergeCell ref="K4:K7"/>
    <mergeCell ref="F5:G5"/>
    <mergeCell ref="H5:H7"/>
    <mergeCell ref="F6:F7"/>
    <mergeCell ref="G6:G7"/>
    <mergeCell ref="I4:I7"/>
  </mergeCells>
  <dataValidations count="1">
    <dataValidation type="list" allowBlank="1" showInputMessage="1" showErrorMessage="1" sqref="D9:D23" xr:uid="{00000000-0002-0000-2800-000000000000}">
      <formula1>lkpf2b520387051429ab2e99b0d729f2417</formula1>
    </dataValidation>
  </dataValidations>
  <pageMargins left="0.70866141732283472" right="0.70866141732283472" top="0.74803149606299213" bottom="0.74803149606299213" header="0.31496062992125984" footer="0.31496062992125984"/>
  <pageSetup paperSize="9" orientation="landscape" r:id="rId1"/>
  <headerFooter>
    <oddHeader>&amp;CEN
Annex XV</oddHeader>
    <oddFooter>&amp;C&amp;"Calibri"&amp;11&amp;K000000&amp;P_x000D_&amp;1#&amp;"Calibri"&amp;10&amp;K000000Internal</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2">
    <pageSetUpPr fitToPage="1"/>
  </sheetPr>
  <dimension ref="B1:I29"/>
  <sheetViews>
    <sheetView showGridLines="0" showRowColHeaders="0" zoomScaleNormal="100" workbookViewId="0">
      <pane xSplit="3" ySplit="9" topLeftCell="D10" activePane="bottomRight" state="frozen"/>
      <selection activeCell="B32" sqref="B32"/>
      <selection pane="topRight" activeCell="B32" sqref="B32"/>
      <selection pane="bottomLeft" activeCell="B32" sqref="B32"/>
      <selection pane="bottomRight" activeCell="C10" sqref="C10:C29"/>
    </sheetView>
  </sheetViews>
  <sheetFormatPr defaultColWidth="9" defaultRowHeight="15"/>
  <cols>
    <col min="1" max="1" width="2.5703125" style="36" customWidth="1"/>
    <col min="2" max="2" width="54.140625" style="36" customWidth="1"/>
    <col min="3" max="3" width="7.5703125" style="36" customWidth="1"/>
    <col min="4" max="9" width="18.5703125" style="36" customWidth="1"/>
    <col min="10" max="16384" width="9" style="36"/>
  </cols>
  <sheetData>
    <row r="1" spans="2:9" ht="10.15" customHeight="1"/>
    <row r="2" spans="2:9" ht="27.95" customHeight="1">
      <c r="B2" s="430" t="s">
        <v>668</v>
      </c>
      <c r="C2" s="431"/>
      <c r="D2" s="431"/>
      <c r="E2" s="431"/>
      <c r="F2" s="431"/>
      <c r="G2" s="431"/>
      <c r="H2" s="431"/>
      <c r="I2" s="431"/>
    </row>
    <row r="3" spans="2:9" ht="14.45" customHeight="1">
      <c r="B3" s="169"/>
      <c r="C3" s="39"/>
    </row>
    <row r="4" spans="2:9">
      <c r="B4" s="120"/>
    </row>
    <row r="5" spans="2:9" ht="19.5" customHeight="1">
      <c r="B5" s="120"/>
      <c r="C5" s="120"/>
      <c r="D5" s="439" t="s">
        <v>387</v>
      </c>
      <c r="E5" s="443"/>
      <c r="F5" s="443"/>
      <c r="G5" s="440"/>
      <c r="H5" s="436" t="s">
        <v>381</v>
      </c>
      <c r="I5" s="436" t="s">
        <v>383</v>
      </c>
    </row>
    <row r="6" spans="2:9" ht="49.5" customHeight="1">
      <c r="B6" s="120"/>
      <c r="C6" s="120"/>
      <c r="D6" s="355"/>
      <c r="E6" s="439" t="s">
        <v>384</v>
      </c>
      <c r="F6" s="440"/>
      <c r="G6" s="361" t="s">
        <v>388</v>
      </c>
      <c r="H6" s="437"/>
      <c r="I6" s="437"/>
    </row>
    <row r="7" spans="2:9">
      <c r="B7" s="120"/>
      <c r="C7" s="120"/>
      <c r="D7" s="355"/>
      <c r="E7" s="486"/>
      <c r="F7" s="436" t="s">
        <v>366</v>
      </c>
      <c r="G7" s="488"/>
      <c r="H7" s="437"/>
      <c r="I7" s="437"/>
    </row>
    <row r="8" spans="2:9">
      <c r="B8" s="120"/>
      <c r="C8" s="120"/>
      <c r="D8" s="351"/>
      <c r="E8" s="487"/>
      <c r="F8" s="438"/>
      <c r="G8" s="489"/>
      <c r="H8" s="438"/>
      <c r="I8" s="438"/>
    </row>
    <row r="9" spans="2:9">
      <c r="B9" s="120"/>
      <c r="C9" s="69" t="s">
        <v>0</v>
      </c>
      <c r="D9" s="70" t="s">
        <v>5</v>
      </c>
      <c r="E9" s="70" t="s">
        <v>6</v>
      </c>
      <c r="F9" s="70" t="s">
        <v>7</v>
      </c>
      <c r="G9" s="70" t="s">
        <v>34</v>
      </c>
      <c r="H9" s="70" t="s">
        <v>35</v>
      </c>
      <c r="I9" s="70" t="s">
        <v>72</v>
      </c>
    </row>
    <row r="10" spans="2:9">
      <c r="B10" s="345" t="s">
        <v>389</v>
      </c>
      <c r="C10" s="110" t="s">
        <v>96</v>
      </c>
      <c r="D10" s="213">
        <v>758142371.30999994</v>
      </c>
      <c r="E10" s="213">
        <v>22337018.039999999</v>
      </c>
      <c r="F10" s="213">
        <v>22337018.039999999</v>
      </c>
      <c r="G10" s="213">
        <v>758142371.30999994</v>
      </c>
      <c r="H10" s="213">
        <v>-8598687.5800000001</v>
      </c>
      <c r="I10" s="213"/>
    </row>
    <row r="11" spans="2:9">
      <c r="B11" s="362" t="s">
        <v>390</v>
      </c>
      <c r="C11" s="110" t="s">
        <v>97</v>
      </c>
      <c r="D11" s="213">
        <v>1129302.45</v>
      </c>
      <c r="E11" s="213"/>
      <c r="F11" s="213"/>
      <c r="G11" s="213">
        <v>1129302.45</v>
      </c>
      <c r="H11" s="213">
        <v>-268.95999999999998</v>
      </c>
      <c r="I11" s="213"/>
    </row>
    <row r="12" spans="2:9">
      <c r="B12" s="362" t="s">
        <v>391</v>
      </c>
      <c r="C12" s="110" t="s">
        <v>101</v>
      </c>
      <c r="D12" s="213">
        <v>231403794.19</v>
      </c>
      <c r="E12" s="213">
        <v>3479455.3</v>
      </c>
      <c r="F12" s="213">
        <v>3479455.3</v>
      </c>
      <c r="G12" s="213">
        <v>231403794.19</v>
      </c>
      <c r="H12" s="213">
        <v>-2121527.4</v>
      </c>
      <c r="I12" s="213"/>
    </row>
    <row r="13" spans="2:9">
      <c r="B13" s="362" t="s">
        <v>392</v>
      </c>
      <c r="C13" s="110" t="s">
        <v>102</v>
      </c>
      <c r="D13" s="213">
        <v>20151584.93</v>
      </c>
      <c r="E13" s="213">
        <v>321746.12</v>
      </c>
      <c r="F13" s="213">
        <v>321746.12</v>
      </c>
      <c r="G13" s="213">
        <v>20151584.93</v>
      </c>
      <c r="H13" s="213">
        <v>-342310.39</v>
      </c>
      <c r="I13" s="213"/>
    </row>
    <row r="14" spans="2:9">
      <c r="B14" s="362" t="s">
        <v>393</v>
      </c>
      <c r="C14" s="110" t="s">
        <v>103</v>
      </c>
      <c r="D14" s="213">
        <v>20839822.489999998</v>
      </c>
      <c r="E14" s="213">
        <v>297763.06</v>
      </c>
      <c r="F14" s="213">
        <v>297763.06</v>
      </c>
      <c r="G14" s="213">
        <v>20839822.489999998</v>
      </c>
      <c r="H14" s="213">
        <v>-57783.25</v>
      </c>
      <c r="I14" s="213"/>
    </row>
    <row r="15" spans="2:9">
      <c r="B15" s="362" t="s">
        <v>394</v>
      </c>
      <c r="C15" s="110" t="s">
        <v>104</v>
      </c>
      <c r="D15" s="213">
        <v>673066646.23000002</v>
      </c>
      <c r="E15" s="213">
        <v>18114792.050000001</v>
      </c>
      <c r="F15" s="213">
        <v>18114792.050000001</v>
      </c>
      <c r="G15" s="213">
        <v>673066646.23000002</v>
      </c>
      <c r="H15" s="213">
        <v>-8356637.4199999999</v>
      </c>
      <c r="I15" s="213"/>
    </row>
    <row r="16" spans="2:9">
      <c r="B16" s="362" t="s">
        <v>395</v>
      </c>
      <c r="C16" s="110" t="s">
        <v>109</v>
      </c>
      <c r="D16" s="213">
        <v>667452245.11000001</v>
      </c>
      <c r="E16" s="213">
        <v>13636171.4</v>
      </c>
      <c r="F16" s="213">
        <v>13636171.4</v>
      </c>
      <c r="G16" s="213">
        <v>667452245.11000001</v>
      </c>
      <c r="H16" s="213">
        <v>-7487153.4199999999</v>
      </c>
      <c r="I16" s="213"/>
    </row>
    <row r="17" spans="2:9">
      <c r="B17" s="362" t="s">
        <v>396</v>
      </c>
      <c r="C17" s="110" t="s">
        <v>105</v>
      </c>
      <c r="D17" s="213">
        <v>104337311.67</v>
      </c>
      <c r="E17" s="213">
        <v>5128771.34</v>
      </c>
      <c r="F17" s="213">
        <v>5128771.34</v>
      </c>
      <c r="G17" s="213">
        <v>104337311.67</v>
      </c>
      <c r="H17" s="213">
        <v>-2211012.9</v>
      </c>
      <c r="I17" s="213"/>
    </row>
    <row r="18" spans="2:9">
      <c r="B18" s="362" t="s">
        <v>397</v>
      </c>
      <c r="C18" s="110" t="s">
        <v>106</v>
      </c>
      <c r="D18" s="213">
        <v>298073741.35000002</v>
      </c>
      <c r="E18" s="213">
        <v>26759930.559999999</v>
      </c>
      <c r="F18" s="213">
        <v>26759930.559999999</v>
      </c>
      <c r="G18" s="213">
        <v>298073741.35000002</v>
      </c>
      <c r="H18" s="213">
        <v>-8192335.2300000004</v>
      </c>
      <c r="I18" s="213"/>
    </row>
    <row r="19" spans="2:9">
      <c r="B19" s="362" t="s">
        <v>398</v>
      </c>
      <c r="C19" s="110" t="s">
        <v>107</v>
      </c>
      <c r="D19" s="213">
        <v>122965012.68000001</v>
      </c>
      <c r="E19" s="213">
        <v>3068539.78</v>
      </c>
      <c r="F19" s="213">
        <v>3068539.78</v>
      </c>
      <c r="G19" s="213">
        <v>122965012.68000001</v>
      </c>
      <c r="H19" s="213">
        <v>-867268.7</v>
      </c>
      <c r="I19" s="213"/>
    </row>
    <row r="20" spans="2:9">
      <c r="B20" s="362" t="s">
        <v>1281</v>
      </c>
      <c r="C20" s="110" t="s">
        <v>351</v>
      </c>
      <c r="D20" s="213">
        <v>82929937.280000001</v>
      </c>
      <c r="E20" s="213">
        <v>868790.86</v>
      </c>
      <c r="F20" s="213">
        <v>868790.86</v>
      </c>
      <c r="G20" s="213">
        <v>82929937.280000001</v>
      </c>
      <c r="H20" s="213">
        <v>-183515.18</v>
      </c>
      <c r="I20" s="213"/>
    </row>
    <row r="21" spans="2:9">
      <c r="B21" s="362" t="s">
        <v>399</v>
      </c>
      <c r="C21" s="110" t="s">
        <v>110</v>
      </c>
      <c r="D21" s="213">
        <v>620528462.19000006</v>
      </c>
      <c r="E21" s="213">
        <v>12065417.4</v>
      </c>
      <c r="F21" s="213">
        <v>12065417.4</v>
      </c>
      <c r="G21" s="213">
        <v>620528462.19000006</v>
      </c>
      <c r="H21" s="213">
        <v>-3746897.83</v>
      </c>
      <c r="I21" s="213"/>
    </row>
    <row r="22" spans="2:9">
      <c r="B22" s="362" t="s">
        <v>400</v>
      </c>
      <c r="C22" s="110" t="s">
        <v>112</v>
      </c>
      <c r="D22" s="213">
        <v>531706173.69</v>
      </c>
      <c r="E22" s="213">
        <v>6230488.1900000004</v>
      </c>
      <c r="F22" s="213">
        <v>6230488.1900000004</v>
      </c>
      <c r="G22" s="213">
        <v>531706173.69</v>
      </c>
      <c r="H22" s="213">
        <v>-3663946.63</v>
      </c>
      <c r="I22" s="213"/>
    </row>
    <row r="23" spans="2:9">
      <c r="B23" s="362" t="s">
        <v>401</v>
      </c>
      <c r="C23" s="110" t="s">
        <v>113</v>
      </c>
      <c r="D23" s="213">
        <v>374888155.52999997</v>
      </c>
      <c r="E23" s="213">
        <v>12209931.880000001</v>
      </c>
      <c r="F23" s="213">
        <v>12209931.880000001</v>
      </c>
      <c r="G23" s="213">
        <v>374888155.52999997</v>
      </c>
      <c r="H23" s="213">
        <v>-3843973.16</v>
      </c>
      <c r="I23" s="213"/>
    </row>
    <row r="24" spans="2:9" ht="30">
      <c r="B24" s="362" t="s">
        <v>402</v>
      </c>
      <c r="C24" s="110" t="s">
        <v>114</v>
      </c>
      <c r="D24" s="213">
        <v>0.71</v>
      </c>
      <c r="E24" s="213"/>
      <c r="F24" s="213"/>
      <c r="G24" s="213">
        <v>0.71</v>
      </c>
      <c r="H24" s="213"/>
      <c r="I24" s="213"/>
    </row>
    <row r="25" spans="2:9">
      <c r="B25" s="362" t="s">
        <v>403</v>
      </c>
      <c r="C25" s="110" t="s">
        <v>115</v>
      </c>
      <c r="D25" s="213">
        <v>7018037.3499999996</v>
      </c>
      <c r="E25" s="213">
        <v>124080</v>
      </c>
      <c r="F25" s="213">
        <v>124080</v>
      </c>
      <c r="G25" s="213">
        <v>7018037.3499999996</v>
      </c>
      <c r="H25" s="213">
        <v>-88330.92</v>
      </c>
      <c r="I25" s="213"/>
    </row>
    <row r="26" spans="2:9">
      <c r="B26" s="362" t="s">
        <v>404</v>
      </c>
      <c r="C26" s="110" t="s">
        <v>116</v>
      </c>
      <c r="D26" s="213">
        <v>294243752.09799999</v>
      </c>
      <c r="E26" s="213">
        <v>2688162.61</v>
      </c>
      <c r="F26" s="213">
        <v>2688162.61</v>
      </c>
      <c r="G26" s="213">
        <v>294243752.09799999</v>
      </c>
      <c r="H26" s="213">
        <v>-1268097.1299999999</v>
      </c>
      <c r="I26" s="213"/>
    </row>
    <row r="27" spans="2:9">
      <c r="B27" s="362" t="s">
        <v>405</v>
      </c>
      <c r="C27" s="110" t="s">
        <v>117</v>
      </c>
      <c r="D27" s="213">
        <v>37804312.920000002</v>
      </c>
      <c r="E27" s="213">
        <v>1753345.6</v>
      </c>
      <c r="F27" s="213">
        <v>1753345.6</v>
      </c>
      <c r="G27" s="213">
        <v>37804312.920000002</v>
      </c>
      <c r="H27" s="213">
        <v>-572082.03</v>
      </c>
      <c r="I27" s="213"/>
    </row>
    <row r="28" spans="2:9">
      <c r="B28" s="362" t="s">
        <v>406</v>
      </c>
      <c r="C28" s="110" t="s">
        <v>118</v>
      </c>
      <c r="D28" s="213">
        <v>123526842.685</v>
      </c>
      <c r="E28" s="213">
        <v>9668208.4299999997</v>
      </c>
      <c r="F28" s="213">
        <v>9668208.4299999997</v>
      </c>
      <c r="G28" s="213">
        <v>123526842.685</v>
      </c>
      <c r="H28" s="213">
        <v>-2756421.39</v>
      </c>
      <c r="I28" s="213"/>
    </row>
    <row r="29" spans="2:9">
      <c r="B29" s="152" t="s">
        <v>33</v>
      </c>
      <c r="C29" s="111" t="s">
        <v>119</v>
      </c>
      <c r="D29" s="213">
        <v>4970207506.8629999</v>
      </c>
      <c r="E29" s="213">
        <v>138752612.62</v>
      </c>
      <c r="F29" s="213">
        <v>138752612.62</v>
      </c>
      <c r="G29" s="213">
        <v>4970207506.8629999</v>
      </c>
      <c r="H29" s="213">
        <v>-54358249.520000003</v>
      </c>
      <c r="I29" s="213"/>
    </row>
  </sheetData>
  <mergeCells count="8">
    <mergeCell ref="B2:I2"/>
    <mergeCell ref="D5:G5"/>
    <mergeCell ref="H5:H8"/>
    <mergeCell ref="I5:I8"/>
    <mergeCell ref="E6:F6"/>
    <mergeCell ref="E7:E8"/>
    <mergeCell ref="F7:F8"/>
    <mergeCell ref="G7:G8"/>
  </mergeCells>
  <pageMargins left="0.70866141732283472" right="0.70866141732283472" top="0.74803149606299213" bottom="0.74803149606299213" header="0.31496062992125984" footer="0.31496062992125984"/>
  <pageSetup paperSize="9" fitToWidth="0" orientation="landscape" r:id="rId1"/>
  <headerFooter>
    <oddHeader>&amp;CEN
Annex XV</oddHeader>
    <oddFooter>&amp;C&amp;"Calibri"&amp;11&amp;K000000&amp;P_x000D_&amp;1#&amp;"Calibri"&amp;10&amp;K000000Internal</oddFooter>
  </headerFooter>
  <ignoredErrors>
    <ignoredError sqref="C10:C29"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38">
    <pageSetUpPr autoPageBreaks="0" fitToPage="1"/>
  </sheetPr>
  <dimension ref="A1:J14"/>
  <sheetViews>
    <sheetView showGridLines="0" showRowColHeaders="0" zoomScaleNormal="100" zoomScaleSheetLayoutView="100" zoomScalePageLayoutView="80" workbookViewId="0">
      <pane xSplit="3" ySplit="8" topLeftCell="D9" activePane="bottomRight" state="frozen"/>
      <selection activeCell="B2" sqref="B2:I2"/>
      <selection pane="topRight" activeCell="B2" sqref="B2:I2"/>
      <selection pane="bottomLeft" activeCell="B2" sqref="B2:I2"/>
      <selection pane="bottomRight" activeCell="D9" sqref="D9"/>
    </sheetView>
  </sheetViews>
  <sheetFormatPr defaultColWidth="9.140625" defaultRowHeight="15"/>
  <cols>
    <col min="1" max="1" width="2.5703125" style="36" customWidth="1"/>
    <col min="2" max="2" width="55" style="36" customWidth="1"/>
    <col min="3" max="3" width="7.5703125" style="36" customWidth="1"/>
    <col min="4" max="8" width="18.5703125" style="36" customWidth="1"/>
    <col min="9" max="16384" width="9.140625" style="36"/>
  </cols>
  <sheetData>
    <row r="1" spans="1:10" ht="10.15" customHeight="1"/>
    <row r="2" spans="1:10" ht="27.95" customHeight="1">
      <c r="B2" s="430" t="s">
        <v>663</v>
      </c>
      <c r="C2" s="431"/>
      <c r="D2" s="431"/>
      <c r="E2" s="431"/>
      <c r="F2" s="431"/>
      <c r="G2" s="431"/>
      <c r="H2" s="431"/>
      <c r="I2" s="44"/>
      <c r="J2" s="45"/>
    </row>
    <row r="3" spans="1:10" ht="14.45" customHeight="1">
      <c r="A3" s="46"/>
      <c r="B3" s="169"/>
      <c r="J3" s="45"/>
    </row>
    <row r="5" spans="1:10" ht="32.25" customHeight="1">
      <c r="B5" s="34"/>
      <c r="D5" s="366" t="s">
        <v>323</v>
      </c>
      <c r="E5" s="367" t="s">
        <v>324</v>
      </c>
      <c r="F5" s="147"/>
      <c r="G5" s="147"/>
      <c r="H5" s="148"/>
      <c r="I5" s="45"/>
      <c r="J5" s="45"/>
    </row>
    <row r="6" spans="1:10" ht="32.25" customHeight="1">
      <c r="B6" s="34"/>
      <c r="D6" s="364"/>
      <c r="E6" s="365"/>
      <c r="F6" s="366" t="s">
        <v>648</v>
      </c>
      <c r="G6" s="367" t="s">
        <v>649</v>
      </c>
      <c r="H6" s="368"/>
      <c r="I6" s="45"/>
      <c r="J6" s="45"/>
    </row>
    <row r="7" spans="1:10" ht="32.25" customHeight="1">
      <c r="B7" s="34"/>
      <c r="D7" s="369"/>
      <c r="E7" s="370"/>
      <c r="F7" s="369"/>
      <c r="G7" s="370"/>
      <c r="H7" s="366" t="s">
        <v>650</v>
      </c>
      <c r="I7" s="45"/>
      <c r="J7" s="45"/>
    </row>
    <row r="8" spans="1:10">
      <c r="B8" s="34"/>
      <c r="C8" s="69" t="s">
        <v>0</v>
      </c>
      <c r="D8" s="59" t="s">
        <v>5</v>
      </c>
      <c r="E8" s="124" t="s">
        <v>6</v>
      </c>
      <c r="F8" s="59" t="s">
        <v>7</v>
      </c>
      <c r="G8" s="124" t="s">
        <v>34</v>
      </c>
      <c r="H8" s="59" t="s">
        <v>35</v>
      </c>
      <c r="I8" s="45"/>
      <c r="J8" s="45"/>
    </row>
    <row r="9" spans="1:10">
      <c r="B9" s="334" t="s">
        <v>325</v>
      </c>
      <c r="C9" s="59">
        <v>1</v>
      </c>
      <c r="D9" s="213">
        <v>11735636798.852699</v>
      </c>
      <c r="E9" s="213">
        <v>41798907290.889297</v>
      </c>
      <c r="F9" s="213">
        <v>41582509344.069801</v>
      </c>
      <c r="G9" s="213">
        <v>216397946.8195</v>
      </c>
      <c r="H9" s="213">
        <v>0</v>
      </c>
      <c r="I9" s="45"/>
      <c r="J9" s="45"/>
    </row>
    <row r="10" spans="1:10">
      <c r="B10" s="334" t="s">
        <v>326</v>
      </c>
      <c r="C10" s="59">
        <v>2</v>
      </c>
      <c r="D10" s="213">
        <v>1251281061.266</v>
      </c>
      <c r="E10" s="213"/>
      <c r="F10" s="213"/>
      <c r="G10" s="213"/>
      <c r="H10" s="207"/>
      <c r="I10" s="45"/>
      <c r="J10" s="45"/>
    </row>
    <row r="11" spans="1:10">
      <c r="B11" s="63" t="s">
        <v>33</v>
      </c>
      <c r="C11" s="59">
        <v>3</v>
      </c>
      <c r="D11" s="349">
        <v>12986917860.1187</v>
      </c>
      <c r="E11" s="349">
        <v>41798907290.889297</v>
      </c>
      <c r="F11" s="349">
        <v>41582509344.069801</v>
      </c>
      <c r="G11" s="349">
        <v>216397946.8195</v>
      </c>
      <c r="H11" s="349">
        <v>0</v>
      </c>
      <c r="I11" s="45"/>
      <c r="J11" s="45"/>
    </row>
    <row r="12" spans="1:10">
      <c r="B12" s="363" t="s">
        <v>327</v>
      </c>
      <c r="C12" s="59">
        <v>4</v>
      </c>
      <c r="D12" s="213">
        <v>108842987.9208</v>
      </c>
      <c r="E12" s="213">
        <v>311364838.92919999</v>
      </c>
      <c r="F12" s="213">
        <v>307814647.36000001</v>
      </c>
      <c r="G12" s="213">
        <v>3550191.5691999998</v>
      </c>
      <c r="H12" s="213">
        <v>0</v>
      </c>
      <c r="I12" s="45"/>
      <c r="J12" s="45"/>
    </row>
    <row r="13" spans="1:10">
      <c r="B13" s="363" t="s">
        <v>328</v>
      </c>
      <c r="C13" s="59" t="s">
        <v>754</v>
      </c>
      <c r="D13" s="213">
        <v>68682815.630095676</v>
      </c>
      <c r="E13" s="213">
        <v>303164808.10267991</v>
      </c>
      <c r="F13" s="207"/>
      <c r="G13" s="207"/>
      <c r="H13" s="207"/>
      <c r="I13" s="45"/>
      <c r="J13" s="45"/>
    </row>
    <row r="14" spans="1:10">
      <c r="B14" s="20"/>
    </row>
  </sheetData>
  <mergeCells count="1">
    <mergeCell ref="B2:H2"/>
  </mergeCells>
  <pageMargins left="0.70866141732283472" right="0.70866141732283472" top="0.74803149606299213" bottom="0.74803149606299213" header="0.31496062992125984" footer="0.31496062992125984"/>
  <pageSetup paperSize="9" orientation="landscape" r:id="rId1"/>
  <headerFooter>
    <oddHeader>&amp;CEN
Annex XVII</oddHeader>
    <oddFooter>&amp;C&amp;"Calibri"&amp;11&amp;K000000&amp;P_x000D_&amp;1#&amp;"Calibri"&amp;10&amp;K000000Internal</oddFooter>
    <evenHeader>&amp;L&amp;"Times New Roman,Regular"&amp;12&amp;K000000Central Bank of Ireland - RESTRICTED</evenHeader>
    <firstHeader>&amp;L&amp;"Times New Roman,Regular"&amp;12&amp;K000000Central Bank of Ireland - RESTRICTED</first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19">
    <pageSetUpPr fitToPage="1"/>
  </sheetPr>
  <dimension ref="A1:I23"/>
  <sheetViews>
    <sheetView showGridLines="0" showRowColHeaders="0" zoomScale="85" zoomScaleNormal="85" zoomScalePageLayoutView="80" workbookViewId="0">
      <pane xSplit="3" ySplit="6" topLeftCell="D7" activePane="bottomRight" state="frozen"/>
      <selection activeCell="B2" sqref="B2:I2"/>
      <selection pane="topRight" activeCell="B2" sqref="B2:I2"/>
      <selection pane="bottomLeft" activeCell="B2" sqref="B2:I2"/>
      <selection pane="bottomRight" activeCell="D7" sqref="D7"/>
    </sheetView>
  </sheetViews>
  <sheetFormatPr defaultColWidth="9" defaultRowHeight="15"/>
  <cols>
    <col min="1" max="1" width="2.5703125" style="36" customWidth="1"/>
    <col min="2" max="2" width="69.140625" style="36" customWidth="1"/>
    <col min="3" max="3" width="7.5703125" style="36" customWidth="1"/>
    <col min="4" max="9" width="24.85546875" style="36" customWidth="1"/>
    <col min="10" max="16384" width="9" style="36"/>
  </cols>
  <sheetData>
    <row r="1" spans="1:9" ht="10.15" customHeight="1"/>
    <row r="2" spans="1:9" ht="27.95" customHeight="1">
      <c r="B2" s="430" t="s">
        <v>669</v>
      </c>
      <c r="C2" s="431"/>
      <c r="D2" s="431"/>
      <c r="E2" s="431"/>
      <c r="F2" s="431"/>
      <c r="G2" s="431"/>
      <c r="H2" s="431"/>
      <c r="I2" s="431"/>
    </row>
    <row r="3" spans="1:9" ht="14.45" customHeight="1">
      <c r="B3" s="169"/>
    </row>
    <row r="4" spans="1:9">
      <c r="A4" s="42"/>
      <c r="C4" s="42"/>
      <c r="D4" s="490" t="s">
        <v>407</v>
      </c>
      <c r="E4" s="455"/>
      <c r="F4" s="456" t="s">
        <v>408</v>
      </c>
      <c r="G4" s="458"/>
      <c r="H4" s="491" t="s">
        <v>409</v>
      </c>
      <c r="I4" s="492"/>
    </row>
    <row r="5" spans="1:9" ht="30">
      <c r="A5" s="27"/>
      <c r="C5" s="27"/>
      <c r="D5" s="119" t="s">
        <v>386</v>
      </c>
      <c r="E5" s="118" t="s">
        <v>352</v>
      </c>
      <c r="F5" s="374" t="s">
        <v>386</v>
      </c>
      <c r="G5" s="326" t="s">
        <v>352</v>
      </c>
      <c r="H5" s="71" t="s">
        <v>264</v>
      </c>
      <c r="I5" s="71" t="s">
        <v>410</v>
      </c>
    </row>
    <row r="6" spans="1:9">
      <c r="A6" s="27"/>
      <c r="B6" s="137" t="s">
        <v>200</v>
      </c>
      <c r="C6" s="69" t="s">
        <v>0</v>
      </c>
      <c r="D6" s="91" t="s">
        <v>5</v>
      </c>
      <c r="E6" s="69" t="s">
        <v>6</v>
      </c>
      <c r="F6" s="69" t="s">
        <v>7</v>
      </c>
      <c r="G6" s="69" t="s">
        <v>34</v>
      </c>
      <c r="H6" s="69" t="s">
        <v>35</v>
      </c>
      <c r="I6" s="69" t="s">
        <v>72</v>
      </c>
    </row>
    <row r="7" spans="1:9">
      <c r="B7" s="371" t="s">
        <v>411</v>
      </c>
      <c r="C7" s="108">
        <v>1</v>
      </c>
      <c r="D7" s="231">
        <v>7383091237.3599997</v>
      </c>
      <c r="E7" s="213"/>
      <c r="F7" s="213">
        <v>7383091237.3599997</v>
      </c>
      <c r="G7" s="213"/>
      <c r="H7" s="213">
        <v>0</v>
      </c>
      <c r="I7" s="230"/>
    </row>
    <row r="8" spans="1:9">
      <c r="B8" s="372" t="s">
        <v>412</v>
      </c>
      <c r="C8" s="108">
        <v>2</v>
      </c>
      <c r="D8" s="213">
        <v>115595498.01000001</v>
      </c>
      <c r="E8" s="213"/>
      <c r="F8" s="213">
        <v>115595498.01000001</v>
      </c>
      <c r="G8" s="213"/>
      <c r="H8" s="213">
        <v>0</v>
      </c>
      <c r="I8" s="230"/>
    </row>
    <row r="9" spans="1:9">
      <c r="B9" s="372" t="s">
        <v>205</v>
      </c>
      <c r="C9" s="108">
        <v>3</v>
      </c>
      <c r="D9" s="213">
        <v>5105941.95</v>
      </c>
      <c r="E9" s="213"/>
      <c r="F9" s="213">
        <v>5105941.95</v>
      </c>
      <c r="G9" s="213"/>
      <c r="H9" s="213">
        <v>1021188.39</v>
      </c>
      <c r="I9" s="230">
        <v>0.2</v>
      </c>
    </row>
    <row r="10" spans="1:9">
      <c r="B10" s="372" t="s">
        <v>206</v>
      </c>
      <c r="C10" s="108">
        <v>4</v>
      </c>
      <c r="D10" s="213">
        <v>166276883.88999999</v>
      </c>
      <c r="E10" s="213"/>
      <c r="F10" s="213">
        <v>166276883.88999999</v>
      </c>
      <c r="G10" s="213"/>
      <c r="H10" s="213">
        <v>0</v>
      </c>
      <c r="I10" s="230"/>
    </row>
    <row r="11" spans="1:9">
      <c r="B11" s="372" t="s">
        <v>207</v>
      </c>
      <c r="C11" s="108">
        <v>5</v>
      </c>
      <c r="D11" s="213">
        <v>8557509.8200000003</v>
      </c>
      <c r="E11" s="213"/>
      <c r="F11" s="213">
        <v>8557509.8200000003</v>
      </c>
      <c r="G11" s="213"/>
      <c r="H11" s="213">
        <v>0</v>
      </c>
      <c r="I11" s="230"/>
    </row>
    <row r="12" spans="1:9">
      <c r="B12" s="372" t="s">
        <v>208</v>
      </c>
      <c r="C12" s="108">
        <v>6</v>
      </c>
      <c r="D12" s="213">
        <v>382378799.25999999</v>
      </c>
      <c r="E12" s="213">
        <v>44219718.289999999</v>
      </c>
      <c r="F12" s="213">
        <v>382378799.25999999</v>
      </c>
      <c r="G12" s="213">
        <v>44200181.104999997</v>
      </c>
      <c r="H12" s="213">
        <v>103076361.205</v>
      </c>
      <c r="I12" s="230">
        <v>0.24160000000000001</v>
      </c>
    </row>
    <row r="13" spans="1:9">
      <c r="B13" s="372" t="s">
        <v>209</v>
      </c>
      <c r="C13" s="108">
        <v>7</v>
      </c>
      <c r="D13" s="213">
        <v>616968509.17420006</v>
      </c>
      <c r="E13" s="213">
        <v>63703733.689999998</v>
      </c>
      <c r="F13" s="213">
        <v>616612165.92420006</v>
      </c>
      <c r="G13" s="213">
        <v>27009936.416999999</v>
      </c>
      <c r="H13" s="213">
        <v>449661458.37089998</v>
      </c>
      <c r="I13" s="230">
        <v>0.6986</v>
      </c>
    </row>
    <row r="14" spans="1:9">
      <c r="B14" s="372" t="s">
        <v>210</v>
      </c>
      <c r="C14" s="108">
        <v>8</v>
      </c>
      <c r="D14" s="213">
        <v>879933153.55999994</v>
      </c>
      <c r="E14" s="213">
        <v>434452271.44</v>
      </c>
      <c r="F14" s="213">
        <v>877614402.19000006</v>
      </c>
      <c r="G14" s="213">
        <v>174738290.04699999</v>
      </c>
      <c r="H14" s="213">
        <v>721946664.56040001</v>
      </c>
      <c r="I14" s="230">
        <v>0.68600000000000005</v>
      </c>
    </row>
    <row r="15" spans="1:9">
      <c r="B15" s="372" t="s">
        <v>413</v>
      </c>
      <c r="C15" s="108">
        <v>9</v>
      </c>
      <c r="D15" s="213">
        <v>1122844450.1600001</v>
      </c>
      <c r="E15" s="213">
        <v>35696588.68</v>
      </c>
      <c r="F15" s="213">
        <v>1122399482.7</v>
      </c>
      <c r="G15" s="213">
        <v>20362072.783</v>
      </c>
      <c r="H15" s="213">
        <v>493737988.0984</v>
      </c>
      <c r="I15" s="230">
        <v>0.43209999999999998</v>
      </c>
    </row>
    <row r="16" spans="1:9">
      <c r="B16" s="372" t="s">
        <v>414</v>
      </c>
      <c r="C16" s="108">
        <v>10</v>
      </c>
      <c r="D16" s="213">
        <v>72074929.125499994</v>
      </c>
      <c r="E16" s="213">
        <v>551482.64159999997</v>
      </c>
      <c r="F16" s="213">
        <v>71892488.175500005</v>
      </c>
      <c r="G16" s="213">
        <v>307990.2303</v>
      </c>
      <c r="H16" s="213">
        <v>82776558.936199993</v>
      </c>
      <c r="I16" s="230">
        <v>1.1465000000000001</v>
      </c>
    </row>
    <row r="17" spans="2:9">
      <c r="B17" s="372" t="s">
        <v>415</v>
      </c>
      <c r="C17" s="108">
        <v>11</v>
      </c>
      <c r="D17" s="213">
        <v>27583103.542300001</v>
      </c>
      <c r="E17" s="213">
        <v>6493144.1200000001</v>
      </c>
      <c r="F17" s="213">
        <v>27583103.542300001</v>
      </c>
      <c r="G17" s="213">
        <v>3246572.06</v>
      </c>
      <c r="H17" s="213">
        <v>46244513.403999999</v>
      </c>
      <c r="I17" s="230">
        <v>1.5</v>
      </c>
    </row>
    <row r="18" spans="2:9">
      <c r="B18" s="372" t="s">
        <v>416</v>
      </c>
      <c r="C18" s="108">
        <v>12</v>
      </c>
      <c r="D18" s="213">
        <v>52808372.689999998</v>
      </c>
      <c r="E18" s="213"/>
      <c r="F18" s="213">
        <v>52808372.689999998</v>
      </c>
      <c r="G18" s="213"/>
      <c r="H18" s="213">
        <v>5280837.2690000003</v>
      </c>
      <c r="I18" s="230">
        <v>0.1</v>
      </c>
    </row>
    <row r="19" spans="2:9">
      <c r="B19" s="372" t="s">
        <v>211</v>
      </c>
      <c r="C19" s="108">
        <v>13</v>
      </c>
      <c r="D19" s="213"/>
      <c r="E19" s="213"/>
      <c r="F19" s="213"/>
      <c r="G19" s="213"/>
      <c r="H19" s="213"/>
      <c r="I19" s="230"/>
    </row>
    <row r="20" spans="2:9">
      <c r="B20" s="372" t="s">
        <v>417</v>
      </c>
      <c r="C20" s="108">
        <v>14</v>
      </c>
      <c r="D20" s="213">
        <v>1440118.9</v>
      </c>
      <c r="E20" s="213"/>
      <c r="F20" s="213">
        <v>1440118.9</v>
      </c>
      <c r="G20" s="213"/>
      <c r="H20" s="213">
        <v>18001486.25</v>
      </c>
      <c r="I20" s="230">
        <v>12.5</v>
      </c>
    </row>
    <row r="21" spans="2:9">
      <c r="B21" s="372" t="s">
        <v>75</v>
      </c>
      <c r="C21" s="108">
        <v>15</v>
      </c>
      <c r="D21" s="213">
        <v>13466539.08</v>
      </c>
      <c r="E21" s="213"/>
      <c r="F21" s="213">
        <v>13466539.08</v>
      </c>
      <c r="G21" s="213"/>
      <c r="H21" s="213">
        <v>13466539.08</v>
      </c>
      <c r="I21" s="230">
        <v>1</v>
      </c>
    </row>
    <row r="22" spans="2:9">
      <c r="B22" s="372" t="s">
        <v>212</v>
      </c>
      <c r="C22" s="108">
        <v>16</v>
      </c>
      <c r="D22" s="213">
        <v>598104524.59000003</v>
      </c>
      <c r="E22" s="213">
        <v>16356345.039999999</v>
      </c>
      <c r="F22" s="213">
        <v>595744986.46000004</v>
      </c>
      <c r="G22" s="213">
        <v>8178172.5199999996</v>
      </c>
      <c r="H22" s="213">
        <v>621437650.70490003</v>
      </c>
      <c r="I22" s="230">
        <v>1.0289999999999999</v>
      </c>
    </row>
    <row r="23" spans="2:9">
      <c r="B23" s="153" t="s">
        <v>418</v>
      </c>
      <c r="C23" s="109">
        <v>17</v>
      </c>
      <c r="D23" s="213">
        <v>11446229571.0518</v>
      </c>
      <c r="E23" s="213">
        <v>601473283.9016</v>
      </c>
      <c r="F23" s="349">
        <v>11440567529.8918</v>
      </c>
      <c r="G23" s="349">
        <v>278043215.16360003</v>
      </c>
      <c r="H23" s="349">
        <v>2556651246.2556</v>
      </c>
      <c r="I23" s="373">
        <v>0.21820000000000001</v>
      </c>
    </row>
  </sheetData>
  <mergeCells count="4">
    <mergeCell ref="D4:E4"/>
    <mergeCell ref="F4:G4"/>
    <mergeCell ref="H4:I4"/>
    <mergeCell ref="B2:I2"/>
  </mergeCells>
  <pageMargins left="0.70866141732283472" right="0.70866141732283472" top="0.74803149606299213" bottom="0.74803149606299213" header="0.31496062992125984" footer="0.31496062992125984"/>
  <pageSetup paperSize="9" scale="57" fitToHeight="0" orientation="landscape" r:id="rId1"/>
  <headerFooter>
    <oddHeader>&amp;CEN
Annex XIX</oddHeader>
    <oddFooter>&amp;C&amp;"Calibri"&amp;11&amp;K000000&amp;P_x000D_&amp;1#&amp;"Calibri"&amp;10&amp;K000000Internal</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20">
    <pageSetUpPr fitToPage="1"/>
  </sheetPr>
  <dimension ref="A1:T24"/>
  <sheetViews>
    <sheetView showGridLines="0" showRowColHeaders="0" zoomScaleNormal="100" workbookViewId="0">
      <pane xSplit="3" ySplit="7" topLeftCell="D8" activePane="bottomRight" state="frozen"/>
      <selection activeCell="B2" sqref="B2:I2"/>
      <selection pane="topRight" activeCell="B2" sqref="B2:I2"/>
      <selection pane="bottomLeft" activeCell="B2" sqref="B2:I2"/>
      <selection pane="bottomRight" activeCell="D8" sqref="D8"/>
    </sheetView>
  </sheetViews>
  <sheetFormatPr defaultColWidth="9" defaultRowHeight="15"/>
  <cols>
    <col min="1" max="1" width="2.5703125" style="36" customWidth="1"/>
    <col min="2" max="2" width="51" style="36" customWidth="1"/>
    <col min="3" max="3" width="7.5703125" style="36" customWidth="1"/>
    <col min="4" max="20" width="18.5703125" style="36" customWidth="1"/>
    <col min="21" max="16384" width="9" style="36"/>
  </cols>
  <sheetData>
    <row r="1" spans="1:20" ht="10.15" customHeight="1"/>
    <row r="2" spans="1:20" ht="27.95" customHeight="1">
      <c r="B2" s="430" t="s">
        <v>670</v>
      </c>
      <c r="C2" s="431"/>
      <c r="D2" s="431"/>
      <c r="E2" s="431"/>
      <c r="F2" s="431"/>
      <c r="G2" s="431"/>
      <c r="H2" s="431"/>
      <c r="I2" s="431"/>
      <c r="J2" s="431"/>
      <c r="K2" s="431"/>
      <c r="L2" s="431"/>
      <c r="M2" s="431"/>
      <c r="N2" s="431"/>
      <c r="O2" s="431"/>
      <c r="P2" s="431"/>
      <c r="Q2" s="431"/>
      <c r="R2" s="431"/>
      <c r="S2" s="431"/>
      <c r="T2" s="431"/>
    </row>
    <row r="3" spans="1:20" ht="14.45" customHeight="1">
      <c r="B3" s="169"/>
    </row>
    <row r="5" spans="1:20" ht="15" customHeight="1">
      <c r="A5" s="42"/>
      <c r="C5" s="42"/>
      <c r="D5" s="456" t="s">
        <v>201</v>
      </c>
      <c r="E5" s="457"/>
      <c r="F5" s="457"/>
      <c r="G5" s="457"/>
      <c r="H5" s="457"/>
      <c r="I5" s="457"/>
      <c r="J5" s="457"/>
      <c r="K5" s="457"/>
      <c r="L5" s="457"/>
      <c r="M5" s="457"/>
      <c r="N5" s="457"/>
      <c r="O5" s="457"/>
      <c r="P5" s="457"/>
      <c r="Q5" s="457"/>
      <c r="R5" s="458"/>
      <c r="S5" s="493" t="s">
        <v>33</v>
      </c>
      <c r="T5" s="493" t="s">
        <v>419</v>
      </c>
    </row>
    <row r="6" spans="1:20">
      <c r="A6" s="27"/>
      <c r="C6" s="27"/>
      <c r="D6" s="376">
        <v>0</v>
      </c>
      <c r="E6" s="377">
        <v>0.02</v>
      </c>
      <c r="F6" s="376">
        <v>0.04</v>
      </c>
      <c r="G6" s="377">
        <v>0.1</v>
      </c>
      <c r="H6" s="377">
        <v>0.2</v>
      </c>
      <c r="I6" s="377">
        <v>0.35</v>
      </c>
      <c r="J6" s="377">
        <v>0.5</v>
      </c>
      <c r="K6" s="377">
        <v>0.7</v>
      </c>
      <c r="L6" s="377">
        <v>0.75</v>
      </c>
      <c r="M6" s="378">
        <v>1</v>
      </c>
      <c r="N6" s="378">
        <v>1.5</v>
      </c>
      <c r="O6" s="378">
        <v>2.5</v>
      </c>
      <c r="P6" s="378">
        <v>3.7</v>
      </c>
      <c r="Q6" s="378">
        <v>12.5</v>
      </c>
      <c r="R6" s="378" t="s">
        <v>202</v>
      </c>
      <c r="S6" s="493"/>
      <c r="T6" s="493"/>
    </row>
    <row r="7" spans="1:20">
      <c r="A7" s="27"/>
      <c r="B7" s="137" t="s">
        <v>200</v>
      </c>
      <c r="C7" s="69" t="s">
        <v>0</v>
      </c>
      <c r="D7" s="91" t="s">
        <v>5</v>
      </c>
      <c r="E7" s="91" t="s">
        <v>6</v>
      </c>
      <c r="F7" s="91" t="s">
        <v>7</v>
      </c>
      <c r="G7" s="91" t="s">
        <v>34</v>
      </c>
      <c r="H7" s="91" t="s">
        <v>35</v>
      </c>
      <c r="I7" s="91" t="s">
        <v>72</v>
      </c>
      <c r="J7" s="91" t="s">
        <v>73</v>
      </c>
      <c r="K7" s="91" t="s">
        <v>74</v>
      </c>
      <c r="L7" s="91" t="s">
        <v>76</v>
      </c>
      <c r="M7" s="91" t="s">
        <v>77</v>
      </c>
      <c r="N7" s="91" t="s">
        <v>78</v>
      </c>
      <c r="O7" s="91" t="s">
        <v>79</v>
      </c>
      <c r="P7" s="91" t="s">
        <v>80</v>
      </c>
      <c r="Q7" s="91" t="s">
        <v>126</v>
      </c>
      <c r="R7" s="91" t="s">
        <v>127</v>
      </c>
      <c r="S7" s="107" t="s">
        <v>148</v>
      </c>
      <c r="T7" s="107" t="s">
        <v>149</v>
      </c>
    </row>
    <row r="8" spans="1:20" ht="14.45" customHeight="1">
      <c r="B8" s="362" t="s">
        <v>411</v>
      </c>
      <c r="C8" s="70">
        <v>1</v>
      </c>
      <c r="D8" s="231">
        <v>7383091237.323</v>
      </c>
      <c r="E8" s="231"/>
      <c r="F8" s="231"/>
      <c r="G8" s="231"/>
      <c r="H8" s="231"/>
      <c r="I8" s="231"/>
      <c r="J8" s="231"/>
      <c r="K8" s="231"/>
      <c r="L8" s="231"/>
      <c r="M8" s="231"/>
      <c r="N8" s="231"/>
      <c r="O8" s="231"/>
      <c r="P8" s="231"/>
      <c r="Q8" s="231"/>
      <c r="R8" s="231"/>
      <c r="S8" s="231">
        <v>7383091237.323</v>
      </c>
      <c r="T8" s="231"/>
    </row>
    <row r="9" spans="1:20" ht="14.45" customHeight="1">
      <c r="B9" s="375" t="s">
        <v>412</v>
      </c>
      <c r="C9" s="70">
        <v>2</v>
      </c>
      <c r="D9" s="231">
        <v>115595498.01000001</v>
      </c>
      <c r="E9" s="231"/>
      <c r="F9" s="231"/>
      <c r="G9" s="231"/>
      <c r="H9" s="231"/>
      <c r="I9" s="231"/>
      <c r="J9" s="231"/>
      <c r="K9" s="231"/>
      <c r="L9" s="231"/>
      <c r="M9" s="231"/>
      <c r="N9" s="231"/>
      <c r="O9" s="231"/>
      <c r="P9" s="231"/>
      <c r="Q9" s="231"/>
      <c r="R9" s="231"/>
      <c r="S9" s="231">
        <v>115595498.01000001</v>
      </c>
      <c r="T9" s="231"/>
    </row>
    <row r="10" spans="1:20" ht="14.45" customHeight="1">
      <c r="B10" s="375" t="s">
        <v>205</v>
      </c>
      <c r="C10" s="70">
        <v>3</v>
      </c>
      <c r="D10" s="231"/>
      <c r="E10" s="231"/>
      <c r="F10" s="231"/>
      <c r="G10" s="231"/>
      <c r="H10" s="231">
        <v>5105941.95</v>
      </c>
      <c r="I10" s="231"/>
      <c r="J10" s="231"/>
      <c r="K10" s="231"/>
      <c r="L10" s="231"/>
      <c r="M10" s="231"/>
      <c r="N10" s="231"/>
      <c r="O10" s="231"/>
      <c r="P10" s="231"/>
      <c r="Q10" s="231"/>
      <c r="R10" s="231"/>
      <c r="S10" s="231">
        <v>5105941.95</v>
      </c>
      <c r="T10" s="231"/>
    </row>
    <row r="11" spans="1:20" ht="14.45" customHeight="1">
      <c r="B11" s="375" t="s">
        <v>206</v>
      </c>
      <c r="C11" s="70">
        <v>4</v>
      </c>
      <c r="D11" s="231">
        <v>166276883.88999999</v>
      </c>
      <c r="E11" s="231"/>
      <c r="F11" s="231"/>
      <c r="G11" s="231"/>
      <c r="H11" s="231"/>
      <c r="I11" s="231"/>
      <c r="J11" s="231"/>
      <c r="K11" s="231"/>
      <c r="L11" s="231"/>
      <c r="M11" s="231"/>
      <c r="N11" s="231"/>
      <c r="O11" s="231"/>
      <c r="P11" s="231"/>
      <c r="Q11" s="231"/>
      <c r="R11" s="231"/>
      <c r="S11" s="231">
        <v>166276883.88999999</v>
      </c>
      <c r="T11" s="231"/>
    </row>
    <row r="12" spans="1:20" ht="14.45" customHeight="1">
      <c r="B12" s="375" t="s">
        <v>207</v>
      </c>
      <c r="C12" s="70">
        <v>5</v>
      </c>
      <c r="D12" s="231">
        <v>8557509.8200000003</v>
      </c>
      <c r="E12" s="231"/>
      <c r="F12" s="231"/>
      <c r="G12" s="231"/>
      <c r="H12" s="231"/>
      <c r="I12" s="231"/>
      <c r="J12" s="231"/>
      <c r="K12" s="231"/>
      <c r="L12" s="231"/>
      <c r="M12" s="231"/>
      <c r="N12" s="231"/>
      <c r="O12" s="231"/>
      <c r="P12" s="231"/>
      <c r="Q12" s="231"/>
      <c r="R12" s="231"/>
      <c r="S12" s="231">
        <v>8557509.8200000003</v>
      </c>
      <c r="T12" s="231"/>
    </row>
    <row r="13" spans="1:20" ht="14.45" customHeight="1">
      <c r="B13" s="375" t="s">
        <v>208</v>
      </c>
      <c r="C13" s="70">
        <v>6</v>
      </c>
      <c r="D13" s="231"/>
      <c r="E13" s="231">
        <v>0</v>
      </c>
      <c r="F13" s="231">
        <v>157952282.78999999</v>
      </c>
      <c r="G13" s="231"/>
      <c r="H13" s="231">
        <v>154062219.817</v>
      </c>
      <c r="I13" s="231"/>
      <c r="J13" s="231">
        <v>97237303.75</v>
      </c>
      <c r="K13" s="231"/>
      <c r="L13" s="231"/>
      <c r="M13" s="231">
        <v>17327174.059</v>
      </c>
      <c r="N13" s="231"/>
      <c r="O13" s="231"/>
      <c r="P13" s="231"/>
      <c r="Q13" s="231"/>
      <c r="R13" s="231"/>
      <c r="S13" s="231">
        <v>426578980.41600001</v>
      </c>
      <c r="T13" s="231"/>
    </row>
    <row r="14" spans="1:20" ht="14.45" customHeight="1">
      <c r="B14" s="375" t="s">
        <v>209</v>
      </c>
      <c r="C14" s="70">
        <v>7</v>
      </c>
      <c r="D14" s="231"/>
      <c r="E14" s="231"/>
      <c r="F14" s="231"/>
      <c r="G14" s="231"/>
      <c r="H14" s="231">
        <v>73355141.25</v>
      </c>
      <c r="I14" s="231"/>
      <c r="J14" s="231">
        <v>155337887.28</v>
      </c>
      <c r="K14" s="231"/>
      <c r="L14" s="231"/>
      <c r="M14" s="231">
        <v>414916679.13700002</v>
      </c>
      <c r="N14" s="231">
        <v>12394.67</v>
      </c>
      <c r="O14" s="231"/>
      <c r="P14" s="231"/>
      <c r="Q14" s="231"/>
      <c r="R14" s="231"/>
      <c r="S14" s="231">
        <v>643622102.33700001</v>
      </c>
      <c r="T14" s="231"/>
    </row>
    <row r="15" spans="1:20" ht="14.45" customHeight="1">
      <c r="B15" s="375" t="s">
        <v>420</v>
      </c>
      <c r="C15" s="70">
        <v>8</v>
      </c>
      <c r="D15" s="231"/>
      <c r="E15" s="231"/>
      <c r="F15" s="231"/>
      <c r="G15" s="231"/>
      <c r="H15" s="231"/>
      <c r="I15" s="231"/>
      <c r="J15" s="231"/>
      <c r="K15" s="231"/>
      <c r="L15" s="231">
        <v>1052352692.2869999</v>
      </c>
      <c r="M15" s="231"/>
      <c r="N15" s="231"/>
      <c r="O15" s="231"/>
      <c r="P15" s="231"/>
      <c r="Q15" s="231"/>
      <c r="R15" s="231"/>
      <c r="S15" s="231">
        <v>1052352692.2869999</v>
      </c>
      <c r="T15" s="231"/>
    </row>
    <row r="16" spans="1:20" ht="14.45" customHeight="1">
      <c r="B16" s="375" t="s">
        <v>421</v>
      </c>
      <c r="C16" s="70">
        <v>9</v>
      </c>
      <c r="D16" s="231"/>
      <c r="E16" s="231"/>
      <c r="F16" s="231"/>
      <c r="G16" s="231"/>
      <c r="H16" s="231"/>
      <c r="I16" s="231">
        <v>723366179.55599999</v>
      </c>
      <c r="J16" s="231">
        <v>149774685.58199999</v>
      </c>
      <c r="K16" s="231"/>
      <c r="L16" s="231">
        <v>199590249.09999999</v>
      </c>
      <c r="M16" s="231">
        <v>70030441.216999993</v>
      </c>
      <c r="N16" s="231"/>
      <c r="O16" s="231"/>
      <c r="P16" s="231"/>
      <c r="Q16" s="231"/>
      <c r="R16" s="231"/>
      <c r="S16" s="231">
        <v>1142761555.4549999</v>
      </c>
      <c r="T16" s="231"/>
    </row>
    <row r="17" spans="2:20" ht="14.45" customHeight="1">
      <c r="B17" s="375" t="s">
        <v>414</v>
      </c>
      <c r="C17" s="70">
        <v>10</v>
      </c>
      <c r="D17" s="231"/>
      <c r="E17" s="231"/>
      <c r="F17" s="231"/>
      <c r="G17" s="231"/>
      <c r="H17" s="231"/>
      <c r="I17" s="231"/>
      <c r="J17" s="231"/>
      <c r="K17" s="231"/>
      <c r="L17" s="231"/>
      <c r="M17" s="231">
        <v>51048317.336300001</v>
      </c>
      <c r="N17" s="231">
        <v>21152161.067400001</v>
      </c>
      <c r="O17" s="231"/>
      <c r="P17" s="231"/>
      <c r="Q17" s="231"/>
      <c r="R17" s="231"/>
      <c r="S17" s="231">
        <v>72200478.403699994</v>
      </c>
      <c r="T17" s="231"/>
    </row>
    <row r="18" spans="2:20" ht="14.45" customHeight="1">
      <c r="B18" s="375" t="s">
        <v>415</v>
      </c>
      <c r="C18" s="70">
        <v>11</v>
      </c>
      <c r="D18" s="231"/>
      <c r="E18" s="231"/>
      <c r="F18" s="231"/>
      <c r="G18" s="231"/>
      <c r="H18" s="231"/>
      <c r="I18" s="231"/>
      <c r="J18" s="231"/>
      <c r="K18" s="231"/>
      <c r="L18" s="231"/>
      <c r="M18" s="231"/>
      <c r="N18" s="231">
        <v>30829675.602000002</v>
      </c>
      <c r="O18" s="231"/>
      <c r="P18" s="231"/>
      <c r="Q18" s="231"/>
      <c r="R18" s="231"/>
      <c r="S18" s="231">
        <v>30829675.602000002</v>
      </c>
      <c r="T18" s="231"/>
    </row>
    <row r="19" spans="2:20" ht="14.45" customHeight="1">
      <c r="B19" s="375" t="s">
        <v>416</v>
      </c>
      <c r="C19" s="70">
        <v>12</v>
      </c>
      <c r="D19" s="231"/>
      <c r="E19" s="231"/>
      <c r="F19" s="231"/>
      <c r="G19" s="231">
        <v>52808372.689999998</v>
      </c>
      <c r="H19" s="231"/>
      <c r="I19" s="231"/>
      <c r="J19" s="231"/>
      <c r="K19" s="231"/>
      <c r="L19" s="231"/>
      <c r="M19" s="231"/>
      <c r="N19" s="231"/>
      <c r="O19" s="231"/>
      <c r="P19" s="231"/>
      <c r="Q19" s="231"/>
      <c r="R19" s="231"/>
      <c r="S19" s="231">
        <v>52808372.689999998</v>
      </c>
      <c r="T19" s="231"/>
    </row>
    <row r="20" spans="2:20" ht="14.45" customHeight="1">
      <c r="B20" s="375" t="s">
        <v>422</v>
      </c>
      <c r="C20" s="70">
        <v>13</v>
      </c>
      <c r="D20" s="231"/>
      <c r="E20" s="231"/>
      <c r="F20" s="231"/>
      <c r="G20" s="231"/>
      <c r="H20" s="231"/>
      <c r="I20" s="231"/>
      <c r="J20" s="231"/>
      <c r="K20" s="231"/>
      <c r="L20" s="231"/>
      <c r="M20" s="231"/>
      <c r="N20" s="231"/>
      <c r="O20" s="231"/>
      <c r="P20" s="231"/>
      <c r="Q20" s="231"/>
      <c r="R20" s="231"/>
      <c r="S20" s="231"/>
      <c r="T20" s="231"/>
    </row>
    <row r="21" spans="2:20" ht="14.45" customHeight="1">
      <c r="B21" s="375" t="s">
        <v>423</v>
      </c>
      <c r="C21" s="70">
        <v>14</v>
      </c>
      <c r="D21" s="231"/>
      <c r="E21" s="231"/>
      <c r="F21" s="231"/>
      <c r="G21" s="231"/>
      <c r="H21" s="231"/>
      <c r="I21" s="231"/>
      <c r="J21" s="231"/>
      <c r="K21" s="231"/>
      <c r="L21" s="231"/>
      <c r="M21" s="231"/>
      <c r="N21" s="231"/>
      <c r="O21" s="231"/>
      <c r="P21" s="231"/>
      <c r="Q21" s="231">
        <v>1440118.9</v>
      </c>
      <c r="R21" s="231"/>
      <c r="S21" s="231">
        <v>1440118.9</v>
      </c>
      <c r="T21" s="231"/>
    </row>
    <row r="22" spans="2:20" ht="14.45" customHeight="1">
      <c r="B22" s="375" t="s">
        <v>424</v>
      </c>
      <c r="C22" s="70">
        <v>15</v>
      </c>
      <c r="D22" s="231"/>
      <c r="E22" s="231"/>
      <c r="F22" s="231"/>
      <c r="G22" s="231"/>
      <c r="H22" s="231"/>
      <c r="I22" s="231"/>
      <c r="J22" s="231"/>
      <c r="K22" s="231"/>
      <c r="L22" s="231"/>
      <c r="M22" s="231">
        <v>13466539.08</v>
      </c>
      <c r="N22" s="231"/>
      <c r="O22" s="231"/>
      <c r="P22" s="231"/>
      <c r="Q22" s="231"/>
      <c r="R22" s="231"/>
      <c r="S22" s="231">
        <v>13466539.08</v>
      </c>
      <c r="T22" s="231"/>
    </row>
    <row r="23" spans="2:20" ht="14.45" customHeight="1">
      <c r="B23" s="375" t="s">
        <v>212</v>
      </c>
      <c r="C23" s="70">
        <v>16</v>
      </c>
      <c r="D23" s="231">
        <v>116062512.31999999</v>
      </c>
      <c r="E23" s="231"/>
      <c r="F23" s="231"/>
      <c r="G23" s="231"/>
      <c r="H23" s="231"/>
      <c r="I23" s="231"/>
      <c r="J23" s="231"/>
      <c r="K23" s="231"/>
      <c r="L23" s="231">
        <v>173228778.84999999</v>
      </c>
      <c r="M23" s="231">
        <v>172871496.68000001</v>
      </c>
      <c r="N23" s="231"/>
      <c r="O23" s="231">
        <v>141760371.13</v>
      </c>
      <c r="P23" s="231"/>
      <c r="Q23" s="231"/>
      <c r="R23" s="231"/>
      <c r="S23" s="231">
        <v>603923158.98000002</v>
      </c>
      <c r="T23" s="231"/>
    </row>
    <row r="24" spans="2:20" ht="14.45" customHeight="1">
      <c r="B24" s="153" t="s">
        <v>418</v>
      </c>
      <c r="C24" s="103">
        <v>17</v>
      </c>
      <c r="D24" s="380">
        <v>7789583641.323</v>
      </c>
      <c r="E24" s="380">
        <v>0</v>
      </c>
      <c r="F24" s="380">
        <v>157952282.78999999</v>
      </c>
      <c r="G24" s="380">
        <v>52808372.689999998</v>
      </c>
      <c r="H24" s="380">
        <v>232523303.01699999</v>
      </c>
      <c r="I24" s="380">
        <v>723366179.55599999</v>
      </c>
      <c r="J24" s="380">
        <v>402349876.61199999</v>
      </c>
      <c r="K24" s="380"/>
      <c r="L24" s="380">
        <v>1425171720.177</v>
      </c>
      <c r="M24" s="380">
        <v>739660647.51660001</v>
      </c>
      <c r="N24" s="380">
        <v>51994231.339400001</v>
      </c>
      <c r="O24" s="380">
        <v>141760371.13</v>
      </c>
      <c r="P24" s="380"/>
      <c r="Q24" s="380">
        <v>1440118.9</v>
      </c>
      <c r="R24" s="380"/>
      <c r="S24" s="380">
        <v>11718610745.051001</v>
      </c>
      <c r="T24" s="380"/>
    </row>
  </sheetData>
  <mergeCells count="4">
    <mergeCell ref="D5:R5"/>
    <mergeCell ref="S5:S6"/>
    <mergeCell ref="T5:T6"/>
    <mergeCell ref="B2:T2"/>
  </mergeCells>
  <pageMargins left="0.70866141732283472" right="0.70866141732283472" top="0.74803149606299213" bottom="0.74803149606299213" header="0.31496062992125984" footer="0.31496062992125984"/>
  <pageSetup paperSize="9" scale="35" orientation="landscape" r:id="rId1"/>
  <headerFooter>
    <oddHeader>&amp;CEN
Annex 23</oddHeader>
    <oddFooter>&amp;C&amp;"Calibri"&amp;11&amp;K000000&amp;P_x000D_&amp;1#&amp;"Calibri"&amp;10&amp;K000000Internal</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1">
    <pageSetUpPr fitToPage="1"/>
  </sheetPr>
  <dimension ref="B1:P8"/>
  <sheetViews>
    <sheetView showGridLines="0" showRowColHeaders="0" zoomScaleNormal="100" workbookViewId="0">
      <pane xSplit="4" ySplit="6" topLeftCell="E7" activePane="bottomRight" state="frozen"/>
      <selection activeCell="B2" sqref="B2:I2"/>
      <selection pane="topRight" activeCell="B2" sqref="B2:I2"/>
      <selection pane="bottomLeft" activeCell="B2" sqref="B2:I2"/>
      <selection pane="bottomRight" activeCell="E7" sqref="E7"/>
    </sheetView>
  </sheetViews>
  <sheetFormatPr defaultColWidth="9.140625" defaultRowHeight="15"/>
  <cols>
    <col min="1" max="1" width="2.5703125" style="36" customWidth="1"/>
    <col min="2" max="2" width="17.28515625" style="36" customWidth="1"/>
    <col min="3" max="3" width="20" style="36" customWidth="1"/>
    <col min="4" max="4" width="7.5703125" style="36" customWidth="1"/>
    <col min="5" max="16" width="18.5703125" style="36" customWidth="1"/>
    <col min="17" max="16384" width="9.140625" style="36"/>
  </cols>
  <sheetData>
    <row r="1" spans="2:16" ht="10.15" customHeight="1">
      <c r="O1" s="52"/>
    </row>
    <row r="2" spans="2:16" ht="27.95" customHeight="1">
      <c r="B2" s="430" t="s">
        <v>773</v>
      </c>
      <c r="C2" s="431"/>
      <c r="D2" s="431"/>
      <c r="E2" s="431"/>
      <c r="F2" s="431"/>
      <c r="G2" s="431"/>
      <c r="H2" s="431"/>
      <c r="I2" s="431"/>
      <c r="J2" s="431"/>
      <c r="K2" s="431"/>
      <c r="L2" s="431"/>
      <c r="M2" s="431"/>
      <c r="N2" s="431"/>
      <c r="O2" s="431"/>
      <c r="P2" s="431"/>
    </row>
    <row r="3" spans="2:16" ht="14.45" customHeight="1">
      <c r="B3" s="169"/>
    </row>
    <row r="4" spans="2:16">
      <c r="B4" s="11"/>
    </row>
    <row r="5" spans="2:16" ht="60">
      <c r="B5" s="11"/>
      <c r="D5" s="326"/>
      <c r="E5" s="326" t="s">
        <v>268</v>
      </c>
      <c r="F5" s="326" t="s">
        <v>269</v>
      </c>
      <c r="G5" s="71" t="s">
        <v>270</v>
      </c>
      <c r="H5" s="71" t="s">
        <v>271</v>
      </c>
      <c r="I5" s="71" t="s">
        <v>214</v>
      </c>
      <c r="J5" s="71" t="s">
        <v>215</v>
      </c>
      <c r="K5" s="71" t="s">
        <v>216</v>
      </c>
      <c r="L5" s="71" t="s">
        <v>217</v>
      </c>
      <c r="M5" s="326" t="s">
        <v>272</v>
      </c>
      <c r="N5" s="326" t="s">
        <v>273</v>
      </c>
      <c r="O5" s="326" t="s">
        <v>265</v>
      </c>
      <c r="P5" s="326" t="s">
        <v>274</v>
      </c>
    </row>
    <row r="6" spans="2:16">
      <c r="B6" s="11"/>
      <c r="D6" s="69" t="s">
        <v>0</v>
      </c>
      <c r="E6" s="68" t="s">
        <v>6</v>
      </c>
      <c r="F6" s="68" t="s">
        <v>7</v>
      </c>
      <c r="G6" s="68" t="s">
        <v>34</v>
      </c>
      <c r="H6" s="68" t="s">
        <v>35</v>
      </c>
      <c r="I6" s="68" t="s">
        <v>72</v>
      </c>
      <c r="J6" s="68" t="s">
        <v>73</v>
      </c>
      <c r="K6" s="68" t="s">
        <v>74</v>
      </c>
      <c r="L6" s="68" t="s">
        <v>76</v>
      </c>
      <c r="M6" s="68" t="s">
        <v>77</v>
      </c>
      <c r="N6" s="68" t="s">
        <v>78</v>
      </c>
      <c r="O6" s="68" t="s">
        <v>79</v>
      </c>
      <c r="P6" s="68" t="s">
        <v>80</v>
      </c>
    </row>
    <row r="7" spans="2:16">
      <c r="B7" s="456" t="s">
        <v>772</v>
      </c>
      <c r="C7" s="458"/>
      <c r="D7" s="67" t="s">
        <v>1278</v>
      </c>
      <c r="E7" s="231">
        <v>43688318656.529999</v>
      </c>
      <c r="F7" s="231">
        <v>2747901290.5799999</v>
      </c>
      <c r="G7" s="231"/>
      <c r="H7" s="231">
        <v>45947034032.958099</v>
      </c>
      <c r="I7" s="79"/>
      <c r="J7" s="231">
        <v>487065</v>
      </c>
      <c r="K7" s="79"/>
      <c r="L7" s="231"/>
      <c r="M7" s="231">
        <v>4182007587.8860002</v>
      </c>
      <c r="N7" s="231"/>
      <c r="O7" s="231">
        <v>150582116.86570001</v>
      </c>
      <c r="P7" s="231">
        <v>-110803750.31299999</v>
      </c>
    </row>
    <row r="8" spans="2:16">
      <c r="B8" s="456" t="s">
        <v>771</v>
      </c>
      <c r="C8" s="458"/>
      <c r="D8" s="67" t="s">
        <v>1279</v>
      </c>
      <c r="E8" s="79"/>
      <c r="F8" s="79"/>
      <c r="G8" s="79"/>
      <c r="H8" s="79"/>
      <c r="I8" s="79"/>
      <c r="J8" s="79"/>
      <c r="K8" s="79"/>
      <c r="L8" s="79"/>
      <c r="M8" s="79"/>
      <c r="N8" s="79"/>
      <c r="O8" s="79"/>
      <c r="P8" s="79"/>
    </row>
  </sheetData>
  <mergeCells count="3">
    <mergeCell ref="B8:C8"/>
    <mergeCell ref="B2:P2"/>
    <mergeCell ref="B7:C7"/>
  </mergeCells>
  <pageMargins left="0.70866141732283472" right="0.70866141732283472" top="0.74803149606299213" bottom="0.74803149606299213" header="0.31496062992125984" footer="0.31496062992125984"/>
  <pageSetup paperSize="9" scale="48" fitToHeight="0" orientation="landscape" r:id="rId1"/>
  <headerFooter>
    <oddHeader>&amp;CEN
Annex XXI</oddHeader>
    <oddFooter>&amp;C&amp;"Calibri"&amp;11&amp;K000000&amp;P_x000D_&amp;1#&amp;"Calibri"&amp;10&amp;K000000Internal</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36">
    <pageSetUpPr fitToPage="1"/>
  </sheetPr>
  <dimension ref="B1:P28"/>
  <sheetViews>
    <sheetView showGridLines="0" showRowColHeaders="0" zoomScaleNormal="100" workbookViewId="0">
      <pane xSplit="4" ySplit="8" topLeftCell="E9" activePane="bottomRight" state="frozen"/>
      <selection pane="topRight" activeCell="E1" sqref="E1"/>
      <selection pane="bottomLeft" activeCell="A9" sqref="A9"/>
      <selection pane="bottomRight" activeCell="E9" sqref="E9"/>
    </sheetView>
  </sheetViews>
  <sheetFormatPr defaultColWidth="9.140625" defaultRowHeight="15"/>
  <cols>
    <col min="1" max="1" width="2.5703125" style="36" customWidth="1"/>
    <col min="2" max="2" width="17.28515625" style="36" customWidth="1"/>
    <col min="3" max="3" width="20" style="36" customWidth="1"/>
    <col min="4" max="4" width="7.5703125" style="36" customWidth="1"/>
    <col min="5" max="16" width="14.140625" style="36" customWidth="1"/>
    <col min="17" max="16384" width="9.140625" style="36"/>
  </cols>
  <sheetData>
    <row r="1" spans="2:16" ht="10.15" customHeight="1">
      <c r="O1" s="52"/>
    </row>
    <row r="2" spans="2:16" ht="27.95" customHeight="1">
      <c r="B2" s="496" t="s">
        <v>1423</v>
      </c>
      <c r="C2" s="496"/>
      <c r="D2" s="496"/>
      <c r="E2" s="496"/>
      <c r="F2" s="496"/>
      <c r="G2" s="496"/>
      <c r="H2" s="496"/>
      <c r="I2" s="496"/>
      <c r="J2" s="496"/>
      <c r="K2" s="496"/>
      <c r="L2" s="496"/>
      <c r="M2" s="496"/>
      <c r="N2" s="496"/>
      <c r="O2" s="496"/>
      <c r="P2" s="496"/>
    </row>
    <row r="3" spans="2:16" ht="14.45" customHeight="1">
      <c r="B3" s="169" t="s">
        <v>1</v>
      </c>
    </row>
    <row r="4" spans="2:16">
      <c r="B4" s="11"/>
    </row>
    <row r="5" spans="2:16">
      <c r="B5" s="494" t="s">
        <v>774</v>
      </c>
      <c r="C5" s="494"/>
      <c r="D5" s="495"/>
      <c r="E5" s="200"/>
      <c r="F5" s="201"/>
      <c r="G5" s="201"/>
      <c r="H5" s="201"/>
      <c r="I5" s="201"/>
      <c r="J5" s="201"/>
      <c r="K5" s="202"/>
    </row>
    <row r="6" spans="2:16">
      <c r="B6" s="11"/>
    </row>
    <row r="7" spans="2:16" ht="75">
      <c r="B7" s="497" t="s">
        <v>266</v>
      </c>
      <c r="C7" s="157" t="s">
        <v>267</v>
      </c>
      <c r="D7" s="157"/>
      <c r="E7" s="157" t="s">
        <v>268</v>
      </c>
      <c r="F7" s="157" t="s">
        <v>269</v>
      </c>
      <c r="G7" s="163" t="s">
        <v>270</v>
      </c>
      <c r="H7" s="163" t="s">
        <v>271</v>
      </c>
      <c r="I7" s="163" t="s">
        <v>214</v>
      </c>
      <c r="J7" s="163" t="s">
        <v>215</v>
      </c>
      <c r="K7" s="163" t="s">
        <v>216</v>
      </c>
      <c r="L7" s="163" t="s">
        <v>217</v>
      </c>
      <c r="M7" s="157" t="s">
        <v>272</v>
      </c>
      <c r="N7" s="157" t="s">
        <v>273</v>
      </c>
      <c r="O7" s="157" t="s">
        <v>265</v>
      </c>
      <c r="P7" s="157" t="s">
        <v>274</v>
      </c>
    </row>
    <row r="8" spans="2:16">
      <c r="B8" s="498"/>
      <c r="C8" s="162" t="s">
        <v>5</v>
      </c>
      <c r="D8" s="69" t="s">
        <v>0</v>
      </c>
      <c r="E8" s="68" t="s">
        <v>6</v>
      </c>
      <c r="F8" s="68" t="s">
        <v>7</v>
      </c>
      <c r="G8" s="68" t="s">
        <v>34</v>
      </c>
      <c r="H8" s="68" t="s">
        <v>35</v>
      </c>
      <c r="I8" s="68" t="s">
        <v>72</v>
      </c>
      <c r="J8" s="68" t="s">
        <v>73</v>
      </c>
      <c r="K8" s="68" t="s">
        <v>74</v>
      </c>
      <c r="L8" s="68" t="s">
        <v>76</v>
      </c>
      <c r="M8" s="68" t="s">
        <v>77</v>
      </c>
      <c r="N8" s="68" t="s">
        <v>78</v>
      </c>
      <c r="O8" s="68" t="s">
        <v>79</v>
      </c>
      <c r="P8" s="68" t="s">
        <v>80</v>
      </c>
    </row>
    <row r="9" spans="2:16">
      <c r="B9" s="74"/>
      <c r="C9" s="75" t="s">
        <v>219</v>
      </c>
      <c r="D9" s="67" t="s">
        <v>96</v>
      </c>
      <c r="E9" s="231"/>
      <c r="F9" s="231"/>
      <c r="G9" s="231"/>
      <c r="H9" s="231"/>
      <c r="I9" s="230"/>
      <c r="J9" s="231"/>
      <c r="K9" s="230"/>
      <c r="L9" s="231"/>
      <c r="M9" s="231"/>
      <c r="N9" s="231"/>
      <c r="O9" s="231"/>
      <c r="P9" s="231"/>
    </row>
    <row r="10" spans="2:16">
      <c r="B10" s="76"/>
      <c r="C10" s="77" t="s">
        <v>275</v>
      </c>
      <c r="D10" s="67" t="s">
        <v>97</v>
      </c>
      <c r="E10" s="231"/>
      <c r="F10" s="231"/>
      <c r="G10" s="231"/>
      <c r="H10" s="231"/>
      <c r="I10" s="230"/>
      <c r="J10" s="231"/>
      <c r="K10" s="230"/>
      <c r="L10" s="231"/>
      <c r="M10" s="231"/>
      <c r="N10" s="231"/>
      <c r="O10" s="231"/>
      <c r="P10" s="231"/>
    </row>
    <row r="11" spans="2:16">
      <c r="B11" s="76"/>
      <c r="C11" s="77" t="s">
        <v>276</v>
      </c>
      <c r="D11" s="67" t="s">
        <v>101</v>
      </c>
      <c r="E11" s="231"/>
      <c r="F11" s="231"/>
      <c r="G11" s="231"/>
      <c r="H11" s="231"/>
      <c r="I11" s="230"/>
      <c r="J11" s="231"/>
      <c r="K11" s="230"/>
      <c r="L11" s="231"/>
      <c r="M11" s="231"/>
      <c r="N11" s="231"/>
      <c r="O11" s="231"/>
      <c r="P11" s="231"/>
    </row>
    <row r="12" spans="2:16">
      <c r="B12" s="76"/>
      <c r="C12" s="75" t="s">
        <v>220</v>
      </c>
      <c r="D12" s="67" t="s">
        <v>102</v>
      </c>
      <c r="E12" s="231"/>
      <c r="F12" s="231"/>
      <c r="G12" s="231"/>
      <c r="H12" s="231"/>
      <c r="I12" s="230"/>
      <c r="J12" s="231"/>
      <c r="K12" s="230"/>
      <c r="L12" s="231"/>
      <c r="M12" s="231"/>
      <c r="N12" s="231"/>
      <c r="O12" s="231"/>
      <c r="P12" s="231"/>
    </row>
    <row r="13" spans="2:16">
      <c r="B13" s="76"/>
      <c r="C13" s="75" t="s">
        <v>221</v>
      </c>
      <c r="D13" s="67" t="s">
        <v>103</v>
      </c>
      <c r="E13" s="231"/>
      <c r="F13" s="231"/>
      <c r="G13" s="231"/>
      <c r="H13" s="231"/>
      <c r="I13" s="230"/>
      <c r="J13" s="231"/>
      <c r="K13" s="230"/>
      <c r="L13" s="231"/>
      <c r="M13" s="231"/>
      <c r="N13" s="231"/>
      <c r="O13" s="231"/>
      <c r="P13" s="231"/>
    </row>
    <row r="14" spans="2:16">
      <c r="B14" s="76"/>
      <c r="C14" s="75" t="s">
        <v>222</v>
      </c>
      <c r="D14" s="67" t="s">
        <v>104</v>
      </c>
      <c r="E14" s="231"/>
      <c r="F14" s="231"/>
      <c r="G14" s="231"/>
      <c r="H14" s="231"/>
      <c r="I14" s="230"/>
      <c r="J14" s="231"/>
      <c r="K14" s="230"/>
      <c r="L14" s="231"/>
      <c r="M14" s="231"/>
      <c r="N14" s="231"/>
      <c r="O14" s="231"/>
      <c r="P14" s="231"/>
    </row>
    <row r="15" spans="2:16">
      <c r="B15" s="76"/>
      <c r="C15" s="75" t="s">
        <v>223</v>
      </c>
      <c r="D15" s="67" t="s">
        <v>109</v>
      </c>
      <c r="E15" s="231"/>
      <c r="F15" s="231"/>
      <c r="G15" s="231"/>
      <c r="H15" s="231"/>
      <c r="I15" s="230"/>
      <c r="J15" s="231"/>
      <c r="K15" s="230"/>
      <c r="L15" s="231"/>
      <c r="M15" s="231"/>
      <c r="N15" s="231"/>
      <c r="O15" s="231"/>
      <c r="P15" s="231"/>
    </row>
    <row r="16" spans="2:16">
      <c r="B16" s="76"/>
      <c r="C16" s="77" t="s">
        <v>277</v>
      </c>
      <c r="D16" s="67" t="s">
        <v>105</v>
      </c>
      <c r="E16" s="231"/>
      <c r="F16" s="231"/>
      <c r="G16" s="231"/>
      <c r="H16" s="231"/>
      <c r="I16" s="230"/>
      <c r="J16" s="231"/>
      <c r="K16" s="230"/>
      <c r="L16" s="231"/>
      <c r="M16" s="231"/>
      <c r="N16" s="231"/>
      <c r="O16" s="231"/>
      <c r="P16" s="231"/>
    </row>
    <row r="17" spans="2:16">
      <c r="B17" s="76"/>
      <c r="C17" s="77" t="s">
        <v>278</v>
      </c>
      <c r="D17" s="67" t="s">
        <v>106</v>
      </c>
      <c r="E17" s="231"/>
      <c r="F17" s="231"/>
      <c r="G17" s="231"/>
      <c r="H17" s="231"/>
      <c r="I17" s="230"/>
      <c r="J17" s="231"/>
      <c r="K17" s="230"/>
      <c r="L17" s="231"/>
      <c r="M17" s="231"/>
      <c r="N17" s="231"/>
      <c r="O17" s="231"/>
      <c r="P17" s="231"/>
    </row>
    <row r="18" spans="2:16">
      <c r="B18" s="76"/>
      <c r="C18" s="75" t="s">
        <v>224</v>
      </c>
      <c r="D18" s="67" t="s">
        <v>107</v>
      </c>
      <c r="E18" s="231"/>
      <c r="F18" s="231"/>
      <c r="G18" s="231"/>
      <c r="H18" s="231"/>
      <c r="I18" s="230"/>
      <c r="J18" s="231"/>
      <c r="K18" s="230"/>
      <c r="L18" s="231"/>
      <c r="M18" s="231"/>
      <c r="N18" s="231"/>
      <c r="O18" s="231"/>
      <c r="P18" s="231"/>
    </row>
    <row r="19" spans="2:16">
      <c r="B19" s="76"/>
      <c r="C19" s="77" t="s">
        <v>279</v>
      </c>
      <c r="D19" s="67" t="s">
        <v>351</v>
      </c>
      <c r="E19" s="231"/>
      <c r="F19" s="231"/>
      <c r="G19" s="231"/>
      <c r="H19" s="231"/>
      <c r="I19" s="230"/>
      <c r="J19" s="231"/>
      <c r="K19" s="230"/>
      <c r="L19" s="231"/>
      <c r="M19" s="231"/>
      <c r="N19" s="231"/>
      <c r="O19" s="231"/>
      <c r="P19" s="231"/>
    </row>
    <row r="20" spans="2:16">
      <c r="B20" s="76"/>
      <c r="C20" s="77" t="s">
        <v>280</v>
      </c>
      <c r="D20" s="67" t="s">
        <v>110</v>
      </c>
      <c r="E20" s="231"/>
      <c r="F20" s="231"/>
      <c r="G20" s="231"/>
      <c r="H20" s="231"/>
      <c r="I20" s="230"/>
      <c r="J20" s="231"/>
      <c r="K20" s="230"/>
      <c r="L20" s="231"/>
      <c r="M20" s="231"/>
      <c r="N20" s="231"/>
      <c r="O20" s="231"/>
      <c r="P20" s="231"/>
    </row>
    <row r="21" spans="2:16">
      <c r="B21" s="76"/>
      <c r="C21" s="75" t="s">
        <v>225</v>
      </c>
      <c r="D21" s="67" t="s">
        <v>112</v>
      </c>
      <c r="E21" s="231"/>
      <c r="F21" s="231"/>
      <c r="G21" s="231"/>
      <c r="H21" s="231"/>
      <c r="I21" s="230"/>
      <c r="J21" s="231"/>
      <c r="K21" s="230"/>
      <c r="L21" s="231"/>
      <c r="M21" s="231"/>
      <c r="N21" s="231"/>
      <c r="O21" s="231"/>
      <c r="P21" s="231"/>
    </row>
    <row r="22" spans="2:16">
      <c r="B22" s="76"/>
      <c r="C22" s="77" t="s">
        <v>281</v>
      </c>
      <c r="D22" s="67" t="s">
        <v>113</v>
      </c>
      <c r="E22" s="231"/>
      <c r="F22" s="231"/>
      <c r="G22" s="231"/>
      <c r="H22" s="231"/>
      <c r="I22" s="230"/>
      <c r="J22" s="231"/>
      <c r="K22" s="230"/>
      <c r="L22" s="231"/>
      <c r="M22" s="231"/>
      <c r="N22" s="231"/>
      <c r="O22" s="231"/>
      <c r="P22" s="231"/>
    </row>
    <row r="23" spans="2:16">
      <c r="B23" s="76"/>
      <c r="C23" s="77" t="s">
        <v>282</v>
      </c>
      <c r="D23" s="67" t="s">
        <v>114</v>
      </c>
      <c r="E23" s="231"/>
      <c r="F23" s="231"/>
      <c r="G23" s="231"/>
      <c r="H23" s="231"/>
      <c r="I23" s="230"/>
      <c r="J23" s="231"/>
      <c r="K23" s="230"/>
      <c r="L23" s="231"/>
      <c r="M23" s="231"/>
      <c r="N23" s="231"/>
      <c r="O23" s="231"/>
      <c r="P23" s="231"/>
    </row>
    <row r="24" spans="2:16">
      <c r="B24" s="76"/>
      <c r="C24" s="77" t="s">
        <v>283</v>
      </c>
      <c r="D24" s="67" t="s">
        <v>115</v>
      </c>
      <c r="E24" s="231"/>
      <c r="F24" s="231"/>
      <c r="G24" s="231"/>
      <c r="H24" s="231"/>
      <c r="I24" s="230"/>
      <c r="J24" s="231"/>
      <c r="K24" s="230"/>
      <c r="L24" s="231"/>
      <c r="M24" s="231"/>
      <c r="N24" s="231"/>
      <c r="O24" s="231"/>
      <c r="P24" s="231"/>
    </row>
    <row r="25" spans="2:16">
      <c r="B25" s="78"/>
      <c r="C25" s="75" t="s">
        <v>226</v>
      </c>
      <c r="D25" s="67" t="s">
        <v>116</v>
      </c>
      <c r="E25" s="231"/>
      <c r="F25" s="231"/>
      <c r="G25" s="231"/>
      <c r="H25" s="231"/>
      <c r="I25" s="230"/>
      <c r="J25" s="231"/>
      <c r="K25" s="230"/>
      <c r="L25" s="231"/>
      <c r="M25" s="231"/>
      <c r="N25" s="231"/>
      <c r="O25" s="231"/>
      <c r="P25" s="231"/>
    </row>
    <row r="26" spans="2:16">
      <c r="B26" s="499" t="str">
        <f>"Total " &amp; E5</f>
        <v xml:space="preserve">Total </v>
      </c>
      <c r="C26" s="500"/>
      <c r="D26" s="67" t="s">
        <v>117</v>
      </c>
      <c r="E26" s="231"/>
      <c r="F26" s="231"/>
      <c r="G26" s="231"/>
      <c r="H26" s="231"/>
      <c r="I26" s="230"/>
      <c r="J26" s="231"/>
      <c r="K26" s="230"/>
      <c r="L26" s="231"/>
      <c r="M26" s="231"/>
      <c r="N26" s="231"/>
      <c r="O26" s="231"/>
      <c r="P26" s="231"/>
    </row>
    <row r="28" spans="2:16">
      <c r="B28" s="137"/>
    </row>
  </sheetData>
  <mergeCells count="4">
    <mergeCell ref="B5:D5"/>
    <mergeCell ref="B2:P2"/>
    <mergeCell ref="B7:B8"/>
    <mergeCell ref="B26:C26"/>
  </mergeCells>
  <pageMargins left="0.70866141732283472" right="0.70866141732283472" top="0.74803149606299213" bottom="0.74803149606299213" header="0.31496062992125984" footer="0.31496062992125984"/>
  <pageSetup paperSize="9" scale="60" fitToHeight="0" orientation="landscape" r:id="rId1"/>
  <headerFooter>
    <oddHeader>&amp;CEN
Annex XXI</oddHeader>
    <oddFooter>&amp;C&amp;"Calibri"&amp;11&amp;K000000&amp;P_x000D_&amp;1#&amp;"Calibri"&amp;10&amp;K000000Internal</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B1:P28"/>
  <sheetViews>
    <sheetView showGridLines="0" showRowColHeaders="0" zoomScaleNormal="100" workbookViewId="0">
      <pane xSplit="4" ySplit="8" topLeftCell="E9" activePane="bottomRight" state="frozen"/>
      <selection pane="topRight" activeCell="E1" sqref="E1"/>
      <selection pane="bottomLeft" activeCell="A9" sqref="A9"/>
      <selection pane="bottomRight" activeCell="E9" sqref="E9"/>
    </sheetView>
  </sheetViews>
  <sheetFormatPr defaultColWidth="9.140625" defaultRowHeight="15"/>
  <cols>
    <col min="1" max="1" width="2.5703125" style="36" customWidth="1"/>
    <col min="2" max="2" width="17.28515625" style="36" customWidth="1"/>
    <col min="3" max="3" width="20" style="36" customWidth="1"/>
    <col min="4" max="4" width="7.5703125" style="36" customWidth="1"/>
    <col min="5" max="16" width="14.140625" style="36" customWidth="1"/>
    <col min="17" max="16384" width="9.140625" style="36"/>
  </cols>
  <sheetData>
    <row r="1" spans="2:16" ht="10.15" customHeight="1">
      <c r="O1" s="52"/>
    </row>
    <row r="2" spans="2:16" ht="27.95" customHeight="1">
      <c r="B2" s="496" t="s">
        <v>1424</v>
      </c>
      <c r="C2" s="496"/>
      <c r="D2" s="496"/>
      <c r="E2" s="496"/>
      <c r="F2" s="496"/>
      <c r="G2" s="496"/>
      <c r="H2" s="496"/>
      <c r="I2" s="496"/>
      <c r="J2" s="496"/>
      <c r="K2" s="496"/>
      <c r="L2" s="496"/>
      <c r="M2" s="496"/>
      <c r="N2" s="496"/>
      <c r="O2" s="496"/>
      <c r="P2" s="496"/>
    </row>
    <row r="3" spans="2:16" ht="14.45" customHeight="1">
      <c r="B3" s="169" t="s">
        <v>1</v>
      </c>
    </row>
    <row r="4" spans="2:16">
      <c r="B4" s="11"/>
    </row>
    <row r="5" spans="2:16">
      <c r="B5" s="494" t="s">
        <v>774</v>
      </c>
      <c r="C5" s="494"/>
      <c r="D5" s="495"/>
      <c r="E5" s="200"/>
      <c r="F5" s="201"/>
      <c r="G5" s="201"/>
      <c r="H5" s="201"/>
      <c r="I5" s="201"/>
      <c r="J5" s="201"/>
      <c r="K5" s="202"/>
    </row>
    <row r="6" spans="2:16">
      <c r="B6" s="11"/>
    </row>
    <row r="7" spans="2:16" ht="75">
      <c r="B7" s="497" t="s">
        <v>1422</v>
      </c>
      <c r="C7" s="243" t="s">
        <v>267</v>
      </c>
      <c r="D7" s="243"/>
      <c r="E7" s="243" t="s">
        <v>268</v>
      </c>
      <c r="F7" s="243" t="s">
        <v>269</v>
      </c>
      <c r="G7" s="247" t="s">
        <v>270</v>
      </c>
      <c r="H7" s="247" t="s">
        <v>271</v>
      </c>
      <c r="I7" s="247" t="s">
        <v>214</v>
      </c>
      <c r="J7" s="247" t="s">
        <v>215</v>
      </c>
      <c r="K7" s="247" t="s">
        <v>216</v>
      </c>
      <c r="L7" s="247" t="s">
        <v>217</v>
      </c>
      <c r="M7" s="243" t="s">
        <v>272</v>
      </c>
      <c r="N7" s="243" t="s">
        <v>273</v>
      </c>
      <c r="O7" s="243" t="s">
        <v>265</v>
      </c>
      <c r="P7" s="243" t="s">
        <v>274</v>
      </c>
    </row>
    <row r="8" spans="2:16">
      <c r="B8" s="498"/>
      <c r="C8" s="245" t="s">
        <v>5</v>
      </c>
      <c r="D8" s="69" t="s">
        <v>0</v>
      </c>
      <c r="E8" s="68" t="s">
        <v>6</v>
      </c>
      <c r="F8" s="68" t="s">
        <v>7</v>
      </c>
      <c r="G8" s="68" t="s">
        <v>34</v>
      </c>
      <c r="H8" s="68" t="s">
        <v>35</v>
      </c>
      <c r="I8" s="68" t="s">
        <v>72</v>
      </c>
      <c r="J8" s="68" t="s">
        <v>73</v>
      </c>
      <c r="K8" s="68" t="s">
        <v>74</v>
      </c>
      <c r="L8" s="68" t="s">
        <v>76</v>
      </c>
      <c r="M8" s="68" t="s">
        <v>77</v>
      </c>
      <c r="N8" s="68" t="s">
        <v>78</v>
      </c>
      <c r="O8" s="68" t="s">
        <v>79</v>
      </c>
      <c r="P8" s="68" t="s">
        <v>80</v>
      </c>
    </row>
    <row r="9" spans="2:16">
      <c r="B9" s="74"/>
      <c r="C9" s="246" t="s">
        <v>219</v>
      </c>
      <c r="D9" s="67" t="s">
        <v>96</v>
      </c>
      <c r="E9" s="231"/>
      <c r="F9" s="231"/>
      <c r="G9" s="231"/>
      <c r="H9" s="231"/>
      <c r="I9" s="230"/>
      <c r="J9" s="231"/>
      <c r="K9" s="230"/>
      <c r="L9" s="231"/>
      <c r="M9" s="231"/>
      <c r="N9" s="231"/>
      <c r="O9" s="231"/>
      <c r="P9" s="231"/>
    </row>
    <row r="10" spans="2:16">
      <c r="B10" s="76"/>
      <c r="C10" s="77" t="s">
        <v>275</v>
      </c>
      <c r="D10" s="67" t="s">
        <v>97</v>
      </c>
      <c r="E10" s="231"/>
      <c r="F10" s="231"/>
      <c r="G10" s="231"/>
      <c r="H10" s="231"/>
      <c r="I10" s="230"/>
      <c r="J10" s="231"/>
      <c r="K10" s="230"/>
      <c r="L10" s="231"/>
      <c r="M10" s="231"/>
      <c r="N10" s="231"/>
      <c r="O10" s="231"/>
      <c r="P10" s="231"/>
    </row>
    <row r="11" spans="2:16">
      <c r="B11" s="76"/>
      <c r="C11" s="77" t="s">
        <v>276</v>
      </c>
      <c r="D11" s="67" t="s">
        <v>101</v>
      </c>
      <c r="E11" s="231"/>
      <c r="F11" s="231"/>
      <c r="G11" s="231"/>
      <c r="H11" s="231"/>
      <c r="I11" s="230"/>
      <c r="J11" s="231"/>
      <c r="K11" s="230"/>
      <c r="L11" s="231"/>
      <c r="M11" s="231"/>
      <c r="N11" s="231"/>
      <c r="O11" s="231"/>
      <c r="P11" s="231"/>
    </row>
    <row r="12" spans="2:16">
      <c r="B12" s="76"/>
      <c r="C12" s="246" t="s">
        <v>220</v>
      </c>
      <c r="D12" s="67" t="s">
        <v>102</v>
      </c>
      <c r="E12" s="231"/>
      <c r="F12" s="231"/>
      <c r="G12" s="231"/>
      <c r="H12" s="231"/>
      <c r="I12" s="230"/>
      <c r="J12" s="231"/>
      <c r="K12" s="230"/>
      <c r="L12" s="231"/>
      <c r="M12" s="231"/>
      <c r="N12" s="231"/>
      <c r="O12" s="231"/>
      <c r="P12" s="231"/>
    </row>
    <row r="13" spans="2:16">
      <c r="B13" s="76"/>
      <c r="C13" s="246" t="s">
        <v>221</v>
      </c>
      <c r="D13" s="67" t="s">
        <v>103</v>
      </c>
      <c r="E13" s="231"/>
      <c r="F13" s="231"/>
      <c r="G13" s="231"/>
      <c r="H13" s="231"/>
      <c r="I13" s="230"/>
      <c r="J13" s="231"/>
      <c r="K13" s="230"/>
      <c r="L13" s="231"/>
      <c r="M13" s="231"/>
      <c r="N13" s="231"/>
      <c r="O13" s="231"/>
      <c r="P13" s="231"/>
    </row>
    <row r="14" spans="2:16">
      <c r="B14" s="76"/>
      <c r="C14" s="246" t="s">
        <v>222</v>
      </c>
      <c r="D14" s="67" t="s">
        <v>104</v>
      </c>
      <c r="E14" s="231"/>
      <c r="F14" s="231"/>
      <c r="G14" s="231"/>
      <c r="H14" s="231"/>
      <c r="I14" s="230"/>
      <c r="J14" s="231"/>
      <c r="K14" s="230"/>
      <c r="L14" s="231"/>
      <c r="M14" s="231"/>
      <c r="N14" s="231"/>
      <c r="O14" s="231"/>
      <c r="P14" s="231"/>
    </row>
    <row r="15" spans="2:16">
      <c r="B15" s="76"/>
      <c r="C15" s="246" t="s">
        <v>223</v>
      </c>
      <c r="D15" s="67" t="s">
        <v>109</v>
      </c>
      <c r="E15" s="231"/>
      <c r="F15" s="231"/>
      <c r="G15" s="231"/>
      <c r="H15" s="231"/>
      <c r="I15" s="230"/>
      <c r="J15" s="231"/>
      <c r="K15" s="230"/>
      <c r="L15" s="231"/>
      <c r="M15" s="231"/>
      <c r="N15" s="231"/>
      <c r="O15" s="231"/>
      <c r="P15" s="231"/>
    </row>
    <row r="16" spans="2:16">
      <c r="B16" s="76"/>
      <c r="C16" s="77" t="s">
        <v>277</v>
      </c>
      <c r="D16" s="67" t="s">
        <v>105</v>
      </c>
      <c r="E16" s="231"/>
      <c r="F16" s="231"/>
      <c r="G16" s="231"/>
      <c r="H16" s="231"/>
      <c r="I16" s="230"/>
      <c r="J16" s="231"/>
      <c r="K16" s="230"/>
      <c r="L16" s="231"/>
      <c r="M16" s="231"/>
      <c r="N16" s="231"/>
      <c r="O16" s="231"/>
      <c r="P16" s="231"/>
    </row>
    <row r="17" spans="2:16">
      <c r="B17" s="76"/>
      <c r="C17" s="77" t="s">
        <v>278</v>
      </c>
      <c r="D17" s="67" t="s">
        <v>106</v>
      </c>
      <c r="E17" s="231"/>
      <c r="F17" s="231"/>
      <c r="G17" s="231"/>
      <c r="H17" s="231"/>
      <c r="I17" s="230"/>
      <c r="J17" s="231"/>
      <c r="K17" s="230"/>
      <c r="L17" s="231"/>
      <c r="M17" s="231"/>
      <c r="N17" s="231"/>
      <c r="O17" s="231"/>
      <c r="P17" s="231"/>
    </row>
    <row r="18" spans="2:16">
      <c r="B18" s="76"/>
      <c r="C18" s="246" t="s">
        <v>224</v>
      </c>
      <c r="D18" s="67" t="s">
        <v>107</v>
      </c>
      <c r="E18" s="231"/>
      <c r="F18" s="231"/>
      <c r="G18" s="231"/>
      <c r="H18" s="231"/>
      <c r="I18" s="230"/>
      <c r="J18" s="231"/>
      <c r="K18" s="230"/>
      <c r="L18" s="231"/>
      <c r="M18" s="231"/>
      <c r="N18" s="231"/>
      <c r="O18" s="231"/>
      <c r="P18" s="231"/>
    </row>
    <row r="19" spans="2:16">
      <c r="B19" s="76"/>
      <c r="C19" s="77" t="s">
        <v>279</v>
      </c>
      <c r="D19" s="67" t="s">
        <v>351</v>
      </c>
      <c r="E19" s="231"/>
      <c r="F19" s="231"/>
      <c r="G19" s="231"/>
      <c r="H19" s="231"/>
      <c r="I19" s="230"/>
      <c r="J19" s="231"/>
      <c r="K19" s="230"/>
      <c r="L19" s="231"/>
      <c r="M19" s="231"/>
      <c r="N19" s="231"/>
      <c r="O19" s="231"/>
      <c r="P19" s="231"/>
    </row>
    <row r="20" spans="2:16">
      <c r="B20" s="76"/>
      <c r="C20" s="77" t="s">
        <v>280</v>
      </c>
      <c r="D20" s="67" t="s">
        <v>110</v>
      </c>
      <c r="E20" s="231"/>
      <c r="F20" s="231"/>
      <c r="G20" s="231"/>
      <c r="H20" s="231"/>
      <c r="I20" s="230"/>
      <c r="J20" s="231"/>
      <c r="K20" s="230"/>
      <c r="L20" s="231"/>
      <c r="M20" s="231"/>
      <c r="N20" s="231"/>
      <c r="O20" s="231"/>
      <c r="P20" s="231"/>
    </row>
    <row r="21" spans="2:16">
      <c r="B21" s="76"/>
      <c r="C21" s="246" t="s">
        <v>225</v>
      </c>
      <c r="D21" s="67" t="s">
        <v>112</v>
      </c>
      <c r="E21" s="231"/>
      <c r="F21" s="231"/>
      <c r="G21" s="231"/>
      <c r="H21" s="231"/>
      <c r="I21" s="230"/>
      <c r="J21" s="231"/>
      <c r="K21" s="230"/>
      <c r="L21" s="231"/>
      <c r="M21" s="231"/>
      <c r="N21" s="231"/>
      <c r="O21" s="231"/>
      <c r="P21" s="231"/>
    </row>
    <row r="22" spans="2:16">
      <c r="B22" s="76"/>
      <c r="C22" s="77" t="s">
        <v>281</v>
      </c>
      <c r="D22" s="67" t="s">
        <v>113</v>
      </c>
      <c r="E22" s="231"/>
      <c r="F22" s="231"/>
      <c r="G22" s="231"/>
      <c r="H22" s="231"/>
      <c r="I22" s="230"/>
      <c r="J22" s="231"/>
      <c r="K22" s="230"/>
      <c r="L22" s="231"/>
      <c r="M22" s="231"/>
      <c r="N22" s="231"/>
      <c r="O22" s="231"/>
      <c r="P22" s="231"/>
    </row>
    <row r="23" spans="2:16">
      <c r="B23" s="76"/>
      <c r="C23" s="77" t="s">
        <v>282</v>
      </c>
      <c r="D23" s="67" t="s">
        <v>114</v>
      </c>
      <c r="E23" s="231"/>
      <c r="F23" s="231"/>
      <c r="G23" s="231"/>
      <c r="H23" s="231"/>
      <c r="I23" s="230"/>
      <c r="J23" s="231"/>
      <c r="K23" s="230"/>
      <c r="L23" s="231"/>
      <c r="M23" s="231"/>
      <c r="N23" s="231"/>
      <c r="O23" s="231"/>
      <c r="P23" s="231"/>
    </row>
    <row r="24" spans="2:16">
      <c r="B24" s="76"/>
      <c r="C24" s="77" t="s">
        <v>283</v>
      </c>
      <c r="D24" s="67" t="s">
        <v>115</v>
      </c>
      <c r="E24" s="231"/>
      <c r="F24" s="231"/>
      <c r="G24" s="231"/>
      <c r="H24" s="231"/>
      <c r="I24" s="230"/>
      <c r="J24" s="231"/>
      <c r="K24" s="230"/>
      <c r="L24" s="231"/>
      <c r="M24" s="231"/>
      <c r="N24" s="231"/>
      <c r="O24" s="231"/>
      <c r="P24" s="231"/>
    </row>
    <row r="25" spans="2:16">
      <c r="B25" s="78"/>
      <c r="C25" s="246" t="s">
        <v>226</v>
      </c>
      <c r="D25" s="67" t="s">
        <v>116</v>
      </c>
      <c r="E25" s="231"/>
      <c r="F25" s="231"/>
      <c r="G25" s="231"/>
      <c r="H25" s="231"/>
      <c r="I25" s="230"/>
      <c r="J25" s="231"/>
      <c r="K25" s="230"/>
      <c r="L25" s="231"/>
      <c r="M25" s="231"/>
      <c r="N25" s="231"/>
      <c r="O25" s="231"/>
      <c r="P25" s="231"/>
    </row>
    <row r="26" spans="2:16">
      <c r="B26" s="499" t="str">
        <f>"Total " &amp; E5</f>
        <v xml:space="preserve">Total </v>
      </c>
      <c r="C26" s="500"/>
      <c r="D26" s="67" t="s">
        <v>117</v>
      </c>
      <c r="E26" s="231"/>
      <c r="F26" s="231"/>
      <c r="G26" s="231"/>
      <c r="H26" s="231"/>
      <c r="I26" s="230"/>
      <c r="J26" s="231"/>
      <c r="K26" s="230"/>
      <c r="L26" s="231"/>
      <c r="M26" s="231"/>
      <c r="N26" s="231"/>
      <c r="O26" s="231"/>
      <c r="P26" s="231"/>
    </row>
    <row r="28" spans="2:16">
      <c r="B28" s="137"/>
    </row>
  </sheetData>
  <mergeCells count="4">
    <mergeCell ref="B2:P2"/>
    <mergeCell ref="B5:D5"/>
    <mergeCell ref="B7:B8"/>
    <mergeCell ref="B26:C26"/>
  </mergeCells>
  <pageMargins left="0.70866141732283472" right="0.70866141732283472" top="0.74803149606299213" bottom="0.74803149606299213" header="0.31496062992125984" footer="0.31496062992125984"/>
  <pageSetup paperSize="9" scale="60" fitToHeight="0" orientation="landscape" r:id="rId1"/>
  <headerFooter>
    <oddHeader>&amp;CEN
Annex XXI</oddHeader>
    <oddFooter>&amp;C&amp;"Calibri"&amp;11&amp;K000000&amp;P_x000D_&amp;1#&amp;"Calibri"&amp;10&amp;K000000Internal</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43">
    <pageSetUpPr autoPageBreaks="0" fitToPage="1"/>
  </sheetPr>
  <dimension ref="B1:J25"/>
  <sheetViews>
    <sheetView showGridLines="0" showRowColHeaders="0" zoomScaleNormal="100" zoomScaleSheetLayoutView="100" zoomScalePageLayoutView="80" workbookViewId="0">
      <pane xSplit="3" ySplit="6" topLeftCell="D7" activePane="bottomRight" state="frozen"/>
      <selection activeCell="B2" sqref="B2:I2"/>
      <selection pane="topRight" activeCell="B2" sqref="B2:I2"/>
      <selection pane="bottomLeft" activeCell="B2" sqref="B2:I2"/>
      <selection pane="bottomRight" activeCell="C20" sqref="C20:C24"/>
    </sheetView>
  </sheetViews>
  <sheetFormatPr defaultColWidth="9.140625" defaultRowHeight="15"/>
  <cols>
    <col min="1" max="1" width="2.5703125" style="36" customWidth="1"/>
    <col min="2" max="2" width="62.28515625" style="36" customWidth="1"/>
    <col min="3" max="3" width="7.5703125" style="36" customWidth="1"/>
    <col min="4" max="4" width="31.5703125" style="36" customWidth="1"/>
    <col min="5" max="5" width="30.42578125" style="36" bestFit="1" customWidth="1"/>
    <col min="6" max="16384" width="9.140625" style="36"/>
  </cols>
  <sheetData>
    <row r="1" spans="2:10" ht="10.15" customHeight="1"/>
    <row r="2" spans="2:10" ht="27.95" customHeight="1">
      <c r="B2" s="430" t="s">
        <v>661</v>
      </c>
      <c r="C2" s="431"/>
      <c r="D2" s="431"/>
      <c r="E2" s="431"/>
      <c r="F2" s="23"/>
      <c r="G2" s="23"/>
      <c r="H2" s="23"/>
      <c r="I2" s="23"/>
      <c r="J2" s="23"/>
    </row>
    <row r="3" spans="2:10" ht="14.45" customHeight="1">
      <c r="B3" s="169"/>
    </row>
    <row r="4" spans="2:10">
      <c r="B4" s="43"/>
      <c r="C4" s="43"/>
      <c r="D4" s="50"/>
      <c r="E4" s="50"/>
    </row>
    <row r="5" spans="2:10" ht="30">
      <c r="B5" s="45"/>
      <c r="C5" s="45"/>
      <c r="D5" s="117" t="s">
        <v>285</v>
      </c>
      <c r="E5" s="117" t="s">
        <v>286</v>
      </c>
    </row>
    <row r="6" spans="2:10">
      <c r="B6" s="45"/>
      <c r="C6" s="69" t="s">
        <v>0</v>
      </c>
      <c r="D6" s="70" t="s">
        <v>5</v>
      </c>
      <c r="E6" s="70" t="s">
        <v>6</v>
      </c>
    </row>
    <row r="7" spans="2:10">
      <c r="B7" s="175" t="s">
        <v>287</v>
      </c>
      <c r="C7" s="70">
        <v>1</v>
      </c>
      <c r="D7" s="379"/>
      <c r="E7" s="379"/>
    </row>
    <row r="8" spans="2:10">
      <c r="B8" s="371" t="s">
        <v>288</v>
      </c>
      <c r="C8" s="70">
        <v>2</v>
      </c>
      <c r="D8" s="231"/>
      <c r="E8" s="231"/>
    </row>
    <row r="9" spans="2:10">
      <c r="B9" s="371" t="s">
        <v>208</v>
      </c>
      <c r="C9" s="70">
        <v>3</v>
      </c>
      <c r="D9" s="231"/>
      <c r="E9" s="231"/>
    </row>
    <row r="10" spans="2:10">
      <c r="B10" s="371" t="s">
        <v>289</v>
      </c>
      <c r="C10" s="70">
        <v>4</v>
      </c>
      <c r="D10" s="231"/>
      <c r="E10" s="231"/>
    </row>
    <row r="11" spans="2:10">
      <c r="B11" s="381" t="s">
        <v>1410</v>
      </c>
      <c r="C11" s="70" t="s">
        <v>640</v>
      </c>
      <c r="D11" s="231"/>
      <c r="E11" s="231"/>
    </row>
    <row r="12" spans="2:10">
      <c r="B12" s="381" t="s">
        <v>291</v>
      </c>
      <c r="C12" s="70" t="s">
        <v>641</v>
      </c>
      <c r="D12" s="231"/>
      <c r="E12" s="231"/>
    </row>
    <row r="13" spans="2:10">
      <c r="B13" s="175" t="s">
        <v>290</v>
      </c>
      <c r="C13" s="70">
        <v>5</v>
      </c>
      <c r="D13" s="380"/>
      <c r="E13" s="380">
        <v>4182007587.8576002</v>
      </c>
    </row>
    <row r="14" spans="2:10">
      <c r="B14" s="371" t="s">
        <v>288</v>
      </c>
      <c r="C14" s="70">
        <v>6</v>
      </c>
      <c r="D14" s="231"/>
      <c r="E14" s="231"/>
    </row>
    <row r="15" spans="2:10">
      <c r="B15" s="371" t="s">
        <v>208</v>
      </c>
      <c r="C15" s="70">
        <v>7</v>
      </c>
      <c r="D15" s="231"/>
      <c r="E15" s="231"/>
    </row>
    <row r="16" spans="2:10">
      <c r="B16" s="371" t="s">
        <v>289</v>
      </c>
      <c r="C16" s="70">
        <v>8</v>
      </c>
      <c r="D16" s="231"/>
      <c r="E16" s="231">
        <v>483839864.68739998</v>
      </c>
    </row>
    <row r="17" spans="2:5">
      <c r="B17" s="381" t="s">
        <v>1410</v>
      </c>
      <c r="C17" s="70" t="s">
        <v>642</v>
      </c>
      <c r="D17" s="231"/>
      <c r="E17" s="231">
        <v>483839864.68739998</v>
      </c>
    </row>
    <row r="18" spans="2:5">
      <c r="B18" s="381" t="s">
        <v>291</v>
      </c>
      <c r="C18" s="70" t="s">
        <v>1277</v>
      </c>
      <c r="D18" s="231"/>
      <c r="E18" s="231"/>
    </row>
    <row r="19" spans="2:5">
      <c r="B19" s="371" t="s">
        <v>210</v>
      </c>
      <c r="C19" s="70">
        <v>9</v>
      </c>
      <c r="D19" s="231"/>
      <c r="E19" s="231">
        <v>3698167723.1602001</v>
      </c>
    </row>
    <row r="20" spans="2:5" ht="30">
      <c r="B20" s="381" t="s">
        <v>292</v>
      </c>
      <c r="C20" s="70" t="s">
        <v>643</v>
      </c>
      <c r="D20" s="231"/>
      <c r="E20" s="231">
        <v>925502054.85300004</v>
      </c>
    </row>
    <row r="21" spans="2:5" ht="30">
      <c r="B21" s="381" t="s">
        <v>293</v>
      </c>
      <c r="C21" s="70" t="s">
        <v>644</v>
      </c>
      <c r="D21" s="231"/>
      <c r="E21" s="231">
        <v>2169138773.1199999</v>
      </c>
    </row>
    <row r="22" spans="2:5">
      <c r="B22" s="381" t="s">
        <v>284</v>
      </c>
      <c r="C22" s="70" t="s">
        <v>645</v>
      </c>
      <c r="D22" s="231"/>
      <c r="E22" s="231"/>
    </row>
    <row r="23" spans="2:5">
      <c r="B23" s="381" t="s">
        <v>294</v>
      </c>
      <c r="C23" s="70" t="s">
        <v>646</v>
      </c>
      <c r="D23" s="231"/>
      <c r="E23" s="231">
        <v>226267636.14919999</v>
      </c>
    </row>
    <row r="24" spans="2:5">
      <c r="B24" s="381" t="s">
        <v>295</v>
      </c>
      <c r="C24" s="70" t="s">
        <v>647</v>
      </c>
      <c r="D24" s="231"/>
      <c r="E24" s="231">
        <v>377259259.03799999</v>
      </c>
    </row>
    <row r="25" spans="2:5" s="2" customFormat="1">
      <c r="B25" s="92" t="s">
        <v>296</v>
      </c>
      <c r="C25" s="70">
        <v>10</v>
      </c>
      <c r="D25" s="380"/>
      <c r="E25" s="380">
        <v>4182007587.8576002</v>
      </c>
    </row>
  </sheetData>
  <mergeCells count="1">
    <mergeCell ref="B2:E2"/>
  </mergeCells>
  <pageMargins left="0.70866141732283472" right="0.70866141732283472" top="0.74803149606299213" bottom="0.74803149606299213" header="0.31496062992125984" footer="0.31496062992125984"/>
  <pageSetup paperSize="9" orientation="landscape" r:id="rId1"/>
  <headerFooter>
    <oddHeader>&amp;CEN
Annex XXI</oddHeader>
    <oddFooter>&amp;C&amp;"Calibri"&amp;11&amp;K000000&amp;P_x000D_&amp;1#&amp;"Calibri"&amp;10&amp;K000000Internal</oddFooter>
    <evenHeader>&amp;L&amp;"Times New Roman,Regular"&amp;12&amp;K000000Central Bank of Ireland - RESTRICTED</evenHeader>
    <firstHeader>&amp;L&amp;"Times New Roman,Regular"&amp;12&amp;K000000Central Bank of Ireland - RESTRICTED</firstHeader>
  </headerFooter>
  <ignoredErrors>
    <ignoredError sqref="C11:C12 C17:C18 C20:C24"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44">
    <pageSetUpPr fitToPage="1"/>
  </sheetPr>
  <dimension ref="A1:Q25"/>
  <sheetViews>
    <sheetView showGridLines="0" showRowColHeaders="0" zoomScale="70" zoomScaleNormal="70" zoomScalePageLayoutView="80" workbookViewId="0">
      <pane xSplit="3" ySplit="9" topLeftCell="D10" activePane="bottomRight" state="frozen"/>
      <selection activeCell="B2" sqref="B2:I2"/>
      <selection pane="topRight" activeCell="B2" sqref="B2:I2"/>
      <selection pane="bottomLeft" activeCell="B2" sqref="B2:I2"/>
      <selection pane="bottomRight" activeCell="D10" sqref="D10"/>
    </sheetView>
  </sheetViews>
  <sheetFormatPr defaultColWidth="9.140625" defaultRowHeight="15"/>
  <cols>
    <col min="1" max="1" width="2.5703125" style="36" customWidth="1"/>
    <col min="2" max="2" width="44.85546875" style="36" customWidth="1"/>
    <col min="3" max="3" width="7.5703125" style="36" customWidth="1"/>
    <col min="4" max="4" width="20.140625" style="36" bestFit="1" customWidth="1"/>
    <col min="5" max="17" width="18.5703125" style="36" customWidth="1"/>
    <col min="18" max="16384" width="9.140625" style="36"/>
  </cols>
  <sheetData>
    <row r="1" spans="1:17" ht="10.15" customHeight="1"/>
    <row r="2" spans="1:17" ht="27.95" customHeight="1">
      <c r="B2" s="294" t="s">
        <v>1448</v>
      </c>
      <c r="C2" s="295"/>
      <c r="D2" s="295"/>
      <c r="E2" s="295"/>
      <c r="F2" s="295"/>
      <c r="G2" s="295"/>
      <c r="H2" s="295"/>
      <c r="I2" s="295"/>
      <c r="J2" s="295"/>
      <c r="K2" s="295"/>
      <c r="L2" s="295"/>
      <c r="M2" s="295"/>
      <c r="N2" s="295"/>
      <c r="O2" s="295"/>
      <c r="P2" s="295"/>
      <c r="Q2" s="295"/>
    </row>
    <row r="3" spans="1:17" ht="14.45" customHeight="1">
      <c r="B3" s="169"/>
    </row>
    <row r="5" spans="1:17">
      <c r="D5" s="436" t="s">
        <v>297</v>
      </c>
      <c r="E5" s="456" t="s">
        <v>298</v>
      </c>
      <c r="F5" s="457"/>
      <c r="G5" s="457"/>
      <c r="H5" s="457"/>
      <c r="I5" s="457"/>
      <c r="J5" s="457"/>
      <c r="K5" s="457"/>
      <c r="L5" s="457"/>
      <c r="M5" s="457"/>
      <c r="N5" s="457"/>
      <c r="O5" s="458"/>
      <c r="P5" s="456" t="s">
        <v>299</v>
      </c>
      <c r="Q5" s="458"/>
    </row>
    <row r="6" spans="1:17">
      <c r="A6" s="113"/>
      <c r="D6" s="437"/>
      <c r="E6" s="456" t="s">
        <v>775</v>
      </c>
      <c r="F6" s="457"/>
      <c r="G6" s="457"/>
      <c r="H6" s="457"/>
      <c r="I6" s="457"/>
      <c r="J6" s="457"/>
      <c r="K6" s="457"/>
      <c r="L6" s="457"/>
      <c r="M6" s="458"/>
      <c r="N6" s="456" t="s">
        <v>629</v>
      </c>
      <c r="O6" s="458"/>
      <c r="P6" s="436" t="s">
        <v>1506</v>
      </c>
      <c r="Q6" s="436" t="s">
        <v>1507</v>
      </c>
    </row>
    <row r="7" spans="1:17">
      <c r="A7" s="113"/>
      <c r="D7" s="437"/>
      <c r="E7" s="436" t="s">
        <v>1508</v>
      </c>
      <c r="F7" s="439" t="s">
        <v>1509</v>
      </c>
      <c r="G7" s="324"/>
      <c r="H7" s="324"/>
      <c r="I7" s="324"/>
      <c r="J7" s="439" t="s">
        <v>1510</v>
      </c>
      <c r="K7" s="324"/>
      <c r="L7" s="324"/>
      <c r="M7" s="324"/>
      <c r="N7" s="436" t="s">
        <v>1511</v>
      </c>
      <c r="O7" s="436" t="s">
        <v>1512</v>
      </c>
      <c r="P7" s="437"/>
      <c r="Q7" s="437"/>
    </row>
    <row r="8" spans="1:17" ht="78.75" customHeight="1">
      <c r="A8" s="113"/>
      <c r="B8" s="49"/>
      <c r="D8" s="438"/>
      <c r="E8" s="438"/>
      <c r="F8" s="438"/>
      <c r="G8" s="382" t="s">
        <v>1513</v>
      </c>
      <c r="H8" s="382" t="s">
        <v>1514</v>
      </c>
      <c r="I8" s="382" t="s">
        <v>1515</v>
      </c>
      <c r="J8" s="438"/>
      <c r="K8" s="382" t="s">
        <v>1516</v>
      </c>
      <c r="L8" s="382" t="s">
        <v>1517</v>
      </c>
      <c r="M8" s="382" t="s">
        <v>1518</v>
      </c>
      <c r="N8" s="438"/>
      <c r="O8" s="438"/>
      <c r="P8" s="438"/>
      <c r="Q8" s="438"/>
    </row>
    <row r="9" spans="1:17">
      <c r="A9" s="114"/>
      <c r="B9" s="142" t="s">
        <v>266</v>
      </c>
      <c r="C9" s="69" t="s">
        <v>0</v>
      </c>
      <c r="D9" s="70" t="s">
        <v>5</v>
      </c>
      <c r="E9" s="70" t="s">
        <v>6</v>
      </c>
      <c r="F9" s="70" t="s">
        <v>7</v>
      </c>
      <c r="G9" s="70" t="s">
        <v>34</v>
      </c>
      <c r="H9" s="70" t="s">
        <v>35</v>
      </c>
      <c r="I9" s="70" t="s">
        <v>72</v>
      </c>
      <c r="J9" s="70" t="s">
        <v>73</v>
      </c>
      <c r="K9" s="70" t="s">
        <v>74</v>
      </c>
      <c r="L9" s="70" t="s">
        <v>76</v>
      </c>
      <c r="M9" s="70" t="s">
        <v>77</v>
      </c>
      <c r="N9" s="70" t="s">
        <v>78</v>
      </c>
      <c r="O9" s="70" t="s">
        <v>79</v>
      </c>
      <c r="P9" s="70" t="s">
        <v>80</v>
      </c>
      <c r="Q9" s="70" t="s">
        <v>126</v>
      </c>
    </row>
    <row r="10" spans="1:17">
      <c r="B10" s="345" t="s">
        <v>288</v>
      </c>
      <c r="C10" s="143" t="s">
        <v>708</v>
      </c>
      <c r="D10" s="231"/>
      <c r="E10" s="230"/>
      <c r="F10" s="230"/>
      <c r="G10" s="230"/>
      <c r="H10" s="230"/>
      <c r="I10" s="230"/>
      <c r="J10" s="230"/>
      <c r="K10" s="230"/>
      <c r="L10" s="230"/>
      <c r="M10" s="230"/>
      <c r="N10" s="230"/>
      <c r="O10" s="230"/>
      <c r="P10" s="231"/>
      <c r="Q10" s="231"/>
    </row>
    <row r="11" spans="1:17">
      <c r="B11" s="345" t="s">
        <v>208</v>
      </c>
      <c r="C11" s="143" t="s">
        <v>709</v>
      </c>
      <c r="D11" s="231"/>
      <c r="E11" s="230"/>
      <c r="F11" s="230"/>
      <c r="G11" s="230"/>
      <c r="H11" s="230"/>
      <c r="I11" s="230"/>
      <c r="J11" s="230"/>
      <c r="K11" s="230"/>
      <c r="L11" s="230"/>
      <c r="M11" s="230"/>
      <c r="N11" s="230"/>
      <c r="O11" s="230"/>
      <c r="P11" s="231"/>
      <c r="Q11" s="231"/>
    </row>
    <row r="12" spans="1:17">
      <c r="B12" s="345" t="s">
        <v>209</v>
      </c>
      <c r="C12" s="143" t="s">
        <v>710</v>
      </c>
      <c r="D12" s="231">
        <v>1555394243</v>
      </c>
      <c r="E12" s="230"/>
      <c r="F12" s="230"/>
      <c r="G12" s="230"/>
      <c r="H12" s="230"/>
      <c r="I12" s="230"/>
      <c r="J12" s="230"/>
      <c r="K12" s="230"/>
      <c r="L12" s="230"/>
      <c r="M12" s="230"/>
      <c r="N12" s="230"/>
      <c r="O12" s="230"/>
      <c r="P12" s="231"/>
      <c r="Q12" s="231">
        <v>483839864.68739998</v>
      </c>
    </row>
    <row r="13" spans="1:17">
      <c r="B13" s="358" t="s">
        <v>300</v>
      </c>
      <c r="C13" s="143" t="s">
        <v>711</v>
      </c>
      <c r="D13" s="231">
        <v>1555394243</v>
      </c>
      <c r="E13" s="230"/>
      <c r="F13" s="230"/>
      <c r="G13" s="230"/>
      <c r="H13" s="230"/>
      <c r="I13" s="230"/>
      <c r="J13" s="230"/>
      <c r="K13" s="230"/>
      <c r="L13" s="230"/>
      <c r="M13" s="230"/>
      <c r="N13" s="230"/>
      <c r="O13" s="230"/>
      <c r="P13" s="231"/>
      <c r="Q13" s="231">
        <v>483839864.68739998</v>
      </c>
    </row>
    <row r="14" spans="1:17">
      <c r="B14" s="358" t="s">
        <v>301</v>
      </c>
      <c r="C14" s="143" t="s">
        <v>712</v>
      </c>
      <c r="D14" s="231"/>
      <c r="E14" s="230"/>
      <c r="F14" s="230"/>
      <c r="G14" s="230"/>
      <c r="H14" s="230"/>
      <c r="I14" s="230"/>
      <c r="J14" s="230"/>
      <c r="K14" s="230"/>
      <c r="L14" s="230"/>
      <c r="M14" s="230"/>
      <c r="N14" s="230"/>
      <c r="O14" s="230"/>
      <c r="P14" s="231"/>
      <c r="Q14" s="231"/>
    </row>
    <row r="15" spans="1:17">
      <c r="B15" s="358" t="s">
        <v>302</v>
      </c>
      <c r="C15" s="143" t="s">
        <v>713</v>
      </c>
      <c r="D15" s="231"/>
      <c r="E15" s="230"/>
      <c r="F15" s="230"/>
      <c r="G15" s="230"/>
      <c r="H15" s="230"/>
      <c r="I15" s="230"/>
      <c r="J15" s="230"/>
      <c r="K15" s="230"/>
      <c r="L15" s="230"/>
      <c r="M15" s="230"/>
      <c r="N15" s="230"/>
      <c r="O15" s="230"/>
      <c r="P15" s="231"/>
      <c r="Q15" s="231"/>
    </row>
    <row r="16" spans="1:17">
      <c r="B16" s="345" t="s">
        <v>210</v>
      </c>
      <c r="C16" s="143" t="s">
        <v>714</v>
      </c>
      <c r="D16" s="231">
        <v>44391639789.991501</v>
      </c>
      <c r="E16" s="230"/>
      <c r="F16" s="230"/>
      <c r="G16" s="230"/>
      <c r="H16" s="230"/>
      <c r="I16" s="230"/>
      <c r="J16" s="230"/>
      <c r="K16" s="230"/>
      <c r="L16" s="230"/>
      <c r="M16" s="230"/>
      <c r="N16" s="230"/>
      <c r="O16" s="230"/>
      <c r="P16" s="231">
        <v>129988557.0999999</v>
      </c>
      <c r="Q16" s="231">
        <v>3698167723.1602001</v>
      </c>
    </row>
    <row r="17" spans="2:17">
      <c r="B17" s="358" t="s">
        <v>303</v>
      </c>
      <c r="C17" s="143" t="s">
        <v>715</v>
      </c>
      <c r="D17" s="231">
        <v>6831624702.6000004</v>
      </c>
      <c r="E17" s="230"/>
      <c r="F17" s="230"/>
      <c r="G17" s="230"/>
      <c r="H17" s="230"/>
      <c r="I17" s="230"/>
      <c r="J17" s="230"/>
      <c r="K17" s="230"/>
      <c r="L17" s="230"/>
      <c r="M17" s="230"/>
      <c r="N17" s="230"/>
      <c r="O17" s="230"/>
      <c r="P17" s="231">
        <v>0</v>
      </c>
      <c r="Q17" s="231">
        <v>925502054.85300004</v>
      </c>
    </row>
    <row r="18" spans="2:17" ht="30">
      <c r="B18" s="358" t="s">
        <v>304</v>
      </c>
      <c r="C18" s="143" t="s">
        <v>716</v>
      </c>
      <c r="D18" s="231">
        <v>34291260735.491501</v>
      </c>
      <c r="E18" s="230"/>
      <c r="F18" s="230"/>
      <c r="G18" s="230"/>
      <c r="H18" s="230"/>
      <c r="I18" s="230"/>
      <c r="J18" s="230"/>
      <c r="K18" s="230"/>
      <c r="L18" s="230"/>
      <c r="M18" s="230"/>
      <c r="N18" s="230"/>
      <c r="O18" s="230"/>
      <c r="P18" s="231">
        <v>129983112</v>
      </c>
      <c r="Q18" s="231">
        <v>2169138773.1199999</v>
      </c>
    </row>
    <row r="19" spans="2:17">
      <c r="B19" s="358" t="s">
        <v>305</v>
      </c>
      <c r="C19" s="143" t="s">
        <v>717</v>
      </c>
      <c r="D19" s="231"/>
      <c r="E19" s="230"/>
      <c r="F19" s="230"/>
      <c r="G19" s="230"/>
      <c r="H19" s="230"/>
      <c r="I19" s="230"/>
      <c r="J19" s="230"/>
      <c r="K19" s="230"/>
      <c r="L19" s="230"/>
      <c r="M19" s="230"/>
      <c r="N19" s="230"/>
      <c r="O19" s="230"/>
      <c r="P19" s="231"/>
      <c r="Q19" s="231"/>
    </row>
    <row r="20" spans="2:17">
      <c r="B20" s="358" t="s">
        <v>306</v>
      </c>
      <c r="C20" s="143" t="s">
        <v>718</v>
      </c>
      <c r="D20" s="231">
        <v>1915946082</v>
      </c>
      <c r="E20" s="230"/>
      <c r="F20" s="230"/>
      <c r="G20" s="230"/>
      <c r="H20" s="230"/>
      <c r="I20" s="230"/>
      <c r="J20" s="230"/>
      <c r="K20" s="230"/>
      <c r="L20" s="230"/>
      <c r="M20" s="230"/>
      <c r="N20" s="230"/>
      <c r="O20" s="230"/>
      <c r="P20" s="231">
        <v>0</v>
      </c>
      <c r="Q20" s="231">
        <v>226267636.14919999</v>
      </c>
    </row>
    <row r="21" spans="2:17">
      <c r="B21" s="358" t="s">
        <v>307</v>
      </c>
      <c r="C21" s="143" t="s">
        <v>719</v>
      </c>
      <c r="D21" s="231">
        <v>1352808269.9000001</v>
      </c>
      <c r="E21" s="230"/>
      <c r="F21" s="230"/>
      <c r="G21" s="230"/>
      <c r="H21" s="230"/>
      <c r="I21" s="230"/>
      <c r="J21" s="230"/>
      <c r="K21" s="230"/>
      <c r="L21" s="230"/>
      <c r="M21" s="230"/>
      <c r="N21" s="230"/>
      <c r="O21" s="230"/>
      <c r="P21" s="231">
        <v>5445.0999999642372</v>
      </c>
      <c r="Q21" s="231">
        <v>377259259.03799999</v>
      </c>
    </row>
    <row r="22" spans="2:17">
      <c r="B22" s="92" t="s">
        <v>33</v>
      </c>
      <c r="C22" s="143" t="s">
        <v>720</v>
      </c>
      <c r="D22" s="380">
        <v>45947034032.976501</v>
      </c>
      <c r="E22" s="373"/>
      <c r="F22" s="373"/>
      <c r="G22" s="373"/>
      <c r="H22" s="373"/>
      <c r="I22" s="373"/>
      <c r="J22" s="373"/>
      <c r="K22" s="373"/>
      <c r="L22" s="373"/>
      <c r="M22" s="373"/>
      <c r="N22" s="373"/>
      <c r="O22" s="373"/>
      <c r="P22" s="380"/>
      <c r="Q22" s="380">
        <v>4182007587.8576002</v>
      </c>
    </row>
    <row r="25" spans="2:17">
      <c r="B25" s="137"/>
    </row>
  </sheetData>
  <mergeCells count="12">
    <mergeCell ref="P5:Q5"/>
    <mergeCell ref="E6:M6"/>
    <mergeCell ref="D5:D8"/>
    <mergeCell ref="N6:O6"/>
    <mergeCell ref="P6:P8"/>
    <mergeCell ref="Q6:Q8"/>
    <mergeCell ref="E7:E8"/>
    <mergeCell ref="F7:F8"/>
    <mergeCell ref="J7:J8"/>
    <mergeCell ref="N7:N8"/>
    <mergeCell ref="O7:O8"/>
    <mergeCell ref="E5:O5"/>
  </mergeCells>
  <pageMargins left="0.70866141732283472" right="0.70866141732283472" top="0.74803149606299213" bottom="0.74803149606299213" header="0.31496062992125984" footer="0.31496062992125984"/>
  <pageSetup paperSize="9" scale="41" fitToHeight="0" orientation="landscape" r:id="rId1"/>
  <headerFooter>
    <oddHeader>&amp;CEN
Annex XXI</oddHeader>
    <oddFooter>&amp;C&amp;"Calibri"&amp;11&amp;K000000&amp;P_x000D_&amp;1#&amp;"Calibri"&amp;10&amp;K000000Internal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pageSetUpPr fitToPage="1"/>
  </sheetPr>
  <dimension ref="A1:I34"/>
  <sheetViews>
    <sheetView showGridLines="0" showRowColHeaders="0" tabSelected="1" zoomScale="90" zoomScaleNormal="90" workbookViewId="0">
      <pane xSplit="3" ySplit="6" topLeftCell="D7" activePane="bottomRight" state="frozen"/>
      <selection activeCell="B2" sqref="B2:I2"/>
      <selection pane="topRight" activeCell="B2" sqref="B2:I2"/>
      <selection pane="bottomLeft" activeCell="B2" sqref="B2:I2"/>
      <selection pane="bottomRight" activeCell="K30" sqref="K30"/>
    </sheetView>
  </sheetViews>
  <sheetFormatPr defaultColWidth="9.140625" defaultRowHeight="15"/>
  <cols>
    <col min="1" max="1" width="2.5703125" style="36" customWidth="1"/>
    <col min="2" max="2" width="85.28515625" style="36" customWidth="1"/>
    <col min="3" max="3" width="7.5703125" style="22" customWidth="1"/>
    <col min="4" max="6" width="18.5703125" style="36" customWidth="1"/>
    <col min="7" max="7" width="16.140625" style="36" bestFit="1" customWidth="1"/>
    <col min="8" max="16384" width="9.140625" style="36"/>
  </cols>
  <sheetData>
    <row r="1" spans="1:9" ht="10.15" customHeight="1">
      <c r="A1" s="1"/>
      <c r="B1" s="1"/>
      <c r="D1" s="1"/>
      <c r="E1" s="1"/>
      <c r="F1" s="1"/>
    </row>
    <row r="2" spans="1:9" ht="27.95" customHeight="1">
      <c r="A2" s="1"/>
      <c r="B2" s="416" t="s">
        <v>651</v>
      </c>
      <c r="C2" s="417"/>
      <c r="D2" s="417"/>
      <c r="E2" s="417"/>
      <c r="F2" s="418"/>
      <c r="G2" s="359"/>
      <c r="H2" s="359"/>
      <c r="I2" s="359"/>
    </row>
    <row r="3" spans="1:9" ht="14.45" customHeight="1">
      <c r="A3" s="1"/>
      <c r="B3" s="170"/>
      <c r="C3" s="156"/>
      <c r="D3" s="156"/>
    </row>
    <row r="4" spans="1:9" ht="28.7" customHeight="1">
      <c r="A4" s="1"/>
      <c r="B4" s="34"/>
      <c r="D4" s="415" t="s">
        <v>3</v>
      </c>
      <c r="E4" s="415"/>
      <c r="F4" s="60" t="s">
        <v>4</v>
      </c>
    </row>
    <row r="5" spans="1:9" ht="14.45" customHeight="1">
      <c r="A5" s="1"/>
      <c r="B5" s="34"/>
      <c r="D5" s="302">
        <v>44742</v>
      </c>
      <c r="E5" s="302">
        <v>44651</v>
      </c>
      <c r="F5" s="302">
        <v>44742</v>
      </c>
    </row>
    <row r="6" spans="1:9" ht="14.45" customHeight="1">
      <c r="A6" s="1"/>
      <c r="B6" s="34"/>
      <c r="C6" s="59" t="s">
        <v>0</v>
      </c>
      <c r="D6" s="59" t="s">
        <v>5</v>
      </c>
      <c r="E6" s="59" t="s">
        <v>6</v>
      </c>
      <c r="F6" s="59" t="s">
        <v>7</v>
      </c>
    </row>
    <row r="7" spans="1:9" ht="14.45" customHeight="1">
      <c r="A7" s="1"/>
      <c r="B7" s="63" t="s">
        <v>8</v>
      </c>
      <c r="C7" s="59">
        <v>1</v>
      </c>
      <c r="D7" s="296">
        <v>7210718025.0139999</v>
      </c>
      <c r="E7" s="296">
        <v>9735915651.7844009</v>
      </c>
      <c r="F7" s="296">
        <v>576857442.00109994</v>
      </c>
      <c r="G7" s="414"/>
      <c r="H7" s="414"/>
    </row>
    <row r="8" spans="1:9" ht="14.45" customHeight="1">
      <c r="A8" s="1"/>
      <c r="B8" s="297" t="s">
        <v>9</v>
      </c>
      <c r="C8" s="59">
        <v>2</v>
      </c>
      <c r="D8" s="298">
        <v>2556651246.3063998</v>
      </c>
      <c r="E8" s="298">
        <v>2362491507.3559999</v>
      </c>
      <c r="F8" s="298">
        <v>204532099.70449999</v>
      </c>
      <c r="G8" s="414"/>
      <c r="H8" s="414"/>
    </row>
    <row r="9" spans="1:9" ht="14.45" customHeight="1">
      <c r="A9" s="1"/>
      <c r="B9" s="297" t="s">
        <v>10</v>
      </c>
      <c r="C9" s="59">
        <v>3</v>
      </c>
      <c r="D9" s="298"/>
      <c r="E9" s="298"/>
      <c r="F9" s="298"/>
      <c r="G9" s="414"/>
      <c r="H9" s="414"/>
    </row>
    <row r="10" spans="1:9" ht="14.45" customHeight="1">
      <c r="A10" s="1"/>
      <c r="B10" s="297" t="s">
        <v>11</v>
      </c>
      <c r="C10" s="59">
        <v>4</v>
      </c>
      <c r="D10" s="298"/>
      <c r="E10" s="298"/>
      <c r="F10" s="298"/>
      <c r="G10" s="414"/>
      <c r="H10" s="414"/>
    </row>
    <row r="11" spans="1:9" ht="14.45" customHeight="1">
      <c r="A11" s="1"/>
      <c r="B11" s="297" t="s">
        <v>12</v>
      </c>
      <c r="C11" s="59" t="s">
        <v>684</v>
      </c>
      <c r="D11" s="298"/>
      <c r="E11" s="298"/>
      <c r="F11" s="298"/>
      <c r="G11" s="414"/>
      <c r="H11" s="414"/>
    </row>
    <row r="12" spans="1:9" ht="14.45" customHeight="1">
      <c r="A12" s="1"/>
      <c r="B12" s="297" t="s">
        <v>13</v>
      </c>
      <c r="C12" s="59">
        <v>5</v>
      </c>
      <c r="D12" s="298">
        <v>4423007587.8476</v>
      </c>
      <c r="E12" s="298">
        <v>4357675549.6283998</v>
      </c>
      <c r="F12" s="298">
        <v>353840607.02780002</v>
      </c>
      <c r="G12" s="414"/>
      <c r="H12" s="414"/>
    </row>
    <row r="13" spans="1:9" ht="14.45" customHeight="1">
      <c r="A13" s="1"/>
      <c r="B13" s="63" t="s">
        <v>14</v>
      </c>
      <c r="C13" s="59">
        <v>6</v>
      </c>
      <c r="D13" s="296">
        <v>436786442.5104</v>
      </c>
      <c r="E13" s="296">
        <v>347500684.2726</v>
      </c>
      <c r="F13" s="296">
        <v>34942915.400799997</v>
      </c>
      <c r="G13" s="414"/>
      <c r="H13" s="414"/>
    </row>
    <row r="14" spans="1:9" ht="14.45" customHeight="1">
      <c r="A14" s="1"/>
      <c r="B14" s="297" t="s">
        <v>9</v>
      </c>
      <c r="C14" s="59">
        <v>7</v>
      </c>
      <c r="D14" s="298">
        <v>99496713.975999996</v>
      </c>
      <c r="E14" s="298">
        <v>134457672.66999999</v>
      </c>
      <c r="F14" s="298">
        <v>7959737.1180799995</v>
      </c>
      <c r="G14" s="414"/>
      <c r="H14" s="414"/>
    </row>
    <row r="15" spans="1:9" ht="14.25" customHeight="1">
      <c r="A15" s="1"/>
      <c r="B15" s="297" t="s">
        <v>15</v>
      </c>
      <c r="C15" s="59">
        <v>8</v>
      </c>
      <c r="D15" s="298"/>
      <c r="E15" s="298"/>
      <c r="F15" s="298"/>
      <c r="G15" s="414"/>
      <c r="H15" s="414"/>
    </row>
    <row r="16" spans="1:9" ht="14.45" customHeight="1">
      <c r="A16" s="1"/>
      <c r="B16" s="299" t="s">
        <v>16</v>
      </c>
      <c r="C16" s="59" t="s">
        <v>685</v>
      </c>
      <c r="D16" s="298">
        <v>43583510.722199999</v>
      </c>
      <c r="E16" s="298">
        <v>26635959.470600002</v>
      </c>
      <c r="F16" s="298">
        <v>3486680.8577760002</v>
      </c>
      <c r="G16" s="414"/>
      <c r="H16" s="414"/>
    </row>
    <row r="17" spans="1:8" ht="14.45" customHeight="1">
      <c r="A17" s="1"/>
      <c r="B17" s="297" t="s">
        <v>17</v>
      </c>
      <c r="C17" s="59" t="s">
        <v>686</v>
      </c>
      <c r="D17" s="298">
        <v>158388325.47499999</v>
      </c>
      <c r="E17" s="298">
        <v>105591926.6838</v>
      </c>
      <c r="F17" s="298">
        <v>12671066.038000001</v>
      </c>
      <c r="G17" s="414"/>
      <c r="H17" s="414"/>
    </row>
    <row r="18" spans="1:8" ht="14.45" customHeight="1">
      <c r="A18" s="1"/>
      <c r="B18" s="297" t="s">
        <v>18</v>
      </c>
      <c r="C18" s="59">
        <v>9</v>
      </c>
      <c r="D18" s="298">
        <v>135317892.33720002</v>
      </c>
      <c r="E18" s="298">
        <v>80815125.448200002</v>
      </c>
      <c r="F18" s="298">
        <v>10825431.386976002</v>
      </c>
      <c r="G18" s="414"/>
      <c r="H18" s="414"/>
    </row>
    <row r="19" spans="1:8" ht="14.45" customHeight="1">
      <c r="A19" s="1"/>
      <c r="B19" s="63" t="s">
        <v>20</v>
      </c>
      <c r="C19" s="59">
        <v>15</v>
      </c>
      <c r="D19" s="296"/>
      <c r="E19" s="296"/>
      <c r="F19" s="296"/>
      <c r="G19" s="414"/>
      <c r="H19" s="414"/>
    </row>
    <row r="20" spans="1:8" ht="14.45" customHeight="1">
      <c r="A20" s="1"/>
      <c r="B20" s="63" t="s">
        <v>21</v>
      </c>
      <c r="C20" s="59">
        <v>16</v>
      </c>
      <c r="D20" s="296">
        <v>69802758.350999996</v>
      </c>
      <c r="E20" s="296">
        <v>73873673.858999997</v>
      </c>
      <c r="F20" s="296">
        <v>5584220.6681000004</v>
      </c>
      <c r="G20" s="414"/>
      <c r="H20" s="414"/>
    </row>
    <row r="21" spans="1:8" ht="14.45" customHeight="1">
      <c r="A21" s="1"/>
      <c r="B21" s="297" t="s">
        <v>22</v>
      </c>
      <c r="C21" s="59">
        <v>17</v>
      </c>
      <c r="D21" s="298">
        <v>69802758.349999994</v>
      </c>
      <c r="E21" s="298">
        <v>73873673.858999997</v>
      </c>
      <c r="F21" s="298">
        <v>5584220.6679999996</v>
      </c>
      <c r="G21" s="414"/>
      <c r="H21" s="414"/>
    </row>
    <row r="22" spans="1:8" ht="14.45" customHeight="1">
      <c r="A22" s="1"/>
      <c r="B22" s="297" t="s">
        <v>23</v>
      </c>
      <c r="C22" s="59">
        <v>18</v>
      </c>
      <c r="D22" s="298"/>
      <c r="E22" s="298"/>
      <c r="F22" s="298"/>
      <c r="G22" s="414"/>
      <c r="H22" s="414"/>
    </row>
    <row r="23" spans="1:8" ht="14.45" customHeight="1">
      <c r="A23" s="1"/>
      <c r="B23" s="297" t="s">
        <v>24</v>
      </c>
      <c r="C23" s="59">
        <v>19</v>
      </c>
      <c r="D23" s="298"/>
      <c r="E23" s="298"/>
      <c r="F23" s="298"/>
      <c r="G23" s="414"/>
      <c r="H23" s="414"/>
    </row>
    <row r="24" spans="1:8" ht="14.45" customHeight="1">
      <c r="A24" s="1"/>
      <c r="B24" s="297" t="s">
        <v>25</v>
      </c>
      <c r="C24" s="59" t="s">
        <v>687</v>
      </c>
      <c r="D24" s="298"/>
      <c r="E24" s="298"/>
      <c r="F24" s="298"/>
      <c r="G24" s="414"/>
      <c r="H24" s="414"/>
    </row>
    <row r="25" spans="1:8" ht="14.45" customHeight="1">
      <c r="A25" s="1"/>
      <c r="B25" s="63" t="s">
        <v>26</v>
      </c>
      <c r="C25" s="59">
        <v>20</v>
      </c>
      <c r="D25" s="296">
        <v>10201466.433800001</v>
      </c>
      <c r="E25" s="296">
        <v>11220549.523499999</v>
      </c>
      <c r="F25" s="296">
        <v>816117.31469999999</v>
      </c>
      <c r="G25" s="414"/>
      <c r="H25" s="414"/>
    </row>
    <row r="26" spans="1:8" ht="14.45" customHeight="1">
      <c r="A26" s="1"/>
      <c r="B26" s="297" t="s">
        <v>9</v>
      </c>
      <c r="C26" s="59">
        <v>21</v>
      </c>
      <c r="D26" s="298">
        <v>10201466.433800001</v>
      </c>
      <c r="E26" s="298">
        <v>11220549.523499999</v>
      </c>
      <c r="F26" s="298">
        <v>816117.31469999999</v>
      </c>
      <c r="G26" s="414"/>
      <c r="H26" s="414"/>
    </row>
    <row r="27" spans="1:8" ht="14.45" customHeight="1">
      <c r="A27" s="1"/>
      <c r="B27" s="297" t="s">
        <v>27</v>
      </c>
      <c r="C27" s="59">
        <v>22</v>
      </c>
      <c r="D27" s="298"/>
      <c r="E27" s="298"/>
      <c r="F27" s="298"/>
      <c r="G27" s="414"/>
      <c r="H27" s="414"/>
    </row>
    <row r="28" spans="1:8" ht="14.45" customHeight="1">
      <c r="A28" s="1"/>
      <c r="B28" s="63" t="s">
        <v>28</v>
      </c>
      <c r="C28" s="59" t="s">
        <v>688</v>
      </c>
      <c r="D28" s="296"/>
      <c r="E28" s="296"/>
      <c r="F28" s="296"/>
      <c r="G28" s="414"/>
      <c r="H28" s="414"/>
    </row>
    <row r="29" spans="1:8" ht="14.45" customHeight="1">
      <c r="A29" s="1"/>
      <c r="B29" s="98" t="s">
        <v>29</v>
      </c>
      <c r="C29" s="64">
        <v>23</v>
      </c>
      <c r="D29" s="296">
        <v>1125527922.75</v>
      </c>
      <c r="E29" s="296">
        <v>1125527922.75</v>
      </c>
      <c r="F29" s="296">
        <v>90042233.819999993</v>
      </c>
      <c r="G29" s="414"/>
      <c r="H29" s="414"/>
    </row>
    <row r="30" spans="1:8" ht="14.45" customHeight="1">
      <c r="A30" s="1"/>
      <c r="B30" s="300" t="s">
        <v>30</v>
      </c>
      <c r="C30" s="59" t="s">
        <v>689</v>
      </c>
      <c r="D30" s="298"/>
      <c r="E30" s="298"/>
      <c r="F30" s="298"/>
      <c r="G30" s="414"/>
      <c r="H30" s="414"/>
    </row>
    <row r="31" spans="1:8" ht="14.45" customHeight="1">
      <c r="A31" s="1"/>
      <c r="B31" s="300" t="s">
        <v>31</v>
      </c>
      <c r="C31" s="59" t="s">
        <v>690</v>
      </c>
      <c r="D31" s="298">
        <v>1125527922.75</v>
      </c>
      <c r="E31" s="298">
        <v>1125527922.75</v>
      </c>
      <c r="F31" s="298">
        <v>90042233.819999993</v>
      </c>
      <c r="G31" s="414"/>
      <c r="H31" s="414"/>
    </row>
    <row r="32" spans="1:8" ht="14.45" customHeight="1">
      <c r="A32" s="1"/>
      <c r="B32" s="300" t="s">
        <v>32</v>
      </c>
      <c r="C32" s="59" t="s">
        <v>691</v>
      </c>
      <c r="D32" s="298"/>
      <c r="E32" s="298"/>
      <c r="F32" s="298"/>
      <c r="G32" s="414"/>
      <c r="H32" s="414"/>
    </row>
    <row r="33" spans="1:8" ht="14.45" customHeight="1">
      <c r="A33" s="1"/>
      <c r="B33" s="98" t="s">
        <v>633</v>
      </c>
      <c r="C33" s="64">
        <v>24</v>
      </c>
      <c r="D33" s="296">
        <v>354400927.82499999</v>
      </c>
      <c r="E33" s="296">
        <v>232157770.80000001</v>
      </c>
      <c r="F33" s="296">
        <v>28352074.226</v>
      </c>
      <c r="G33" s="414"/>
      <c r="H33" s="414"/>
    </row>
    <row r="34" spans="1:8" ht="14.45" customHeight="1">
      <c r="A34" s="1"/>
      <c r="B34" s="63" t="s">
        <v>33</v>
      </c>
      <c r="C34" s="65">
        <v>29</v>
      </c>
      <c r="D34" s="301">
        <v>8853036615.0592003</v>
      </c>
      <c r="E34" s="301">
        <v>11294038482.189501</v>
      </c>
      <c r="F34" s="301">
        <v>708242929.20469999</v>
      </c>
      <c r="G34" s="414"/>
      <c r="H34" s="414"/>
    </row>
  </sheetData>
  <mergeCells count="2">
    <mergeCell ref="D4:E4"/>
    <mergeCell ref="B2:F2"/>
  </mergeCells>
  <pageMargins left="0.70866141732283472" right="0.70866141732283472" top="0.74803149606299213" bottom="0.74803149606299213" header="0.31496062992125984" footer="0.31496062992125984"/>
  <pageSetup paperSize="9" scale="62" orientation="portrait" r:id="rId1"/>
  <headerFooter>
    <oddHeader>&amp;CEN
Annex I</oddHeader>
    <oddFooter>&amp;C&amp;"Calibri"&amp;11&amp;K000000&amp;P_x000D_&amp;1#&amp;"Calibri"&amp;10&amp;K000000Internal</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45">
    <pageSetUpPr fitToPage="1"/>
  </sheetPr>
  <dimension ref="A1:D15"/>
  <sheetViews>
    <sheetView showGridLines="0" showRowColHeaders="0" zoomScaleNormal="100" workbookViewId="0">
      <pane xSplit="3" ySplit="6" topLeftCell="D7" activePane="bottomRight" state="frozen"/>
      <selection activeCell="B2" sqref="B2:I2"/>
      <selection pane="topRight" activeCell="B2" sqref="B2:I2"/>
      <selection pane="bottomLeft" activeCell="B2" sqref="B2:I2"/>
      <selection pane="bottomRight" activeCell="D7" sqref="D7"/>
    </sheetView>
  </sheetViews>
  <sheetFormatPr defaultColWidth="9.140625" defaultRowHeight="15"/>
  <cols>
    <col min="1" max="1" width="2.5703125" style="36" customWidth="1"/>
    <col min="2" max="2" width="74.42578125" style="36" customWidth="1"/>
    <col min="3" max="3" width="7.5703125" style="36" customWidth="1"/>
    <col min="4" max="4" width="43.28515625" style="36" customWidth="1"/>
    <col min="5" max="16384" width="9.140625" style="36"/>
  </cols>
  <sheetData>
    <row r="1" spans="1:4" ht="10.15" customHeight="1">
      <c r="B1" s="48"/>
      <c r="D1" s="48"/>
    </row>
    <row r="2" spans="1:4" ht="27.95" customHeight="1">
      <c r="B2" s="430" t="s">
        <v>662</v>
      </c>
      <c r="C2" s="431"/>
      <c r="D2" s="431"/>
    </row>
    <row r="3" spans="1:4" ht="14.45" customHeight="1">
      <c r="B3" s="169"/>
    </row>
    <row r="5" spans="1:4">
      <c r="A5" s="24"/>
      <c r="B5" s="24"/>
      <c r="C5" s="24"/>
      <c r="D5" s="146" t="s">
        <v>124</v>
      </c>
    </row>
    <row r="6" spans="1:4">
      <c r="B6" s="24"/>
      <c r="C6" s="69" t="s">
        <v>0</v>
      </c>
      <c r="D6" s="69" t="s">
        <v>5</v>
      </c>
    </row>
    <row r="7" spans="1:4">
      <c r="B7" s="145" t="s">
        <v>308</v>
      </c>
      <c r="C7" s="69">
        <v>1</v>
      </c>
      <c r="D7" s="380">
        <v>4357675549.5799999</v>
      </c>
    </row>
    <row r="8" spans="1:4">
      <c r="B8" s="384" t="s">
        <v>309</v>
      </c>
      <c r="C8" s="69">
        <v>2</v>
      </c>
      <c r="D8" s="231">
        <v>96483107.090000004</v>
      </c>
    </row>
    <row r="9" spans="1:4">
      <c r="B9" s="384" t="s">
        <v>310</v>
      </c>
      <c r="C9" s="69">
        <v>3</v>
      </c>
      <c r="D9" s="231">
        <v>-31151068.789999999</v>
      </c>
    </row>
    <row r="10" spans="1:4">
      <c r="B10" s="384" t="s">
        <v>311</v>
      </c>
      <c r="C10" s="69">
        <v>4</v>
      </c>
      <c r="D10" s="231"/>
    </row>
    <row r="11" spans="1:4">
      <c r="B11" s="384" t="s">
        <v>312</v>
      </c>
      <c r="C11" s="69">
        <v>5</v>
      </c>
      <c r="D11" s="231"/>
    </row>
    <row r="12" spans="1:4">
      <c r="B12" s="384" t="s">
        <v>313</v>
      </c>
      <c r="C12" s="69">
        <v>6</v>
      </c>
      <c r="D12" s="231"/>
    </row>
    <row r="13" spans="1:4">
      <c r="B13" s="384" t="s">
        <v>314</v>
      </c>
      <c r="C13" s="69">
        <v>7</v>
      </c>
      <c r="D13" s="231"/>
    </row>
    <row r="14" spans="1:4">
      <c r="B14" s="384" t="s">
        <v>315</v>
      </c>
      <c r="C14" s="69">
        <v>8</v>
      </c>
      <c r="D14" s="231"/>
    </row>
    <row r="15" spans="1:4">
      <c r="B15" s="145" t="s">
        <v>316</v>
      </c>
      <c r="C15" s="69">
        <v>9</v>
      </c>
      <c r="D15" s="380">
        <v>4423007587.8800001</v>
      </c>
    </row>
  </sheetData>
  <mergeCells count="1">
    <mergeCell ref="B2:D2"/>
  </mergeCells>
  <pageMargins left="0.70866141732283472" right="0.70866141732283472" top="0.74803149606299213" bottom="0.74803149606299213" header="0.31496062992125984" footer="0.31496062992125984"/>
  <pageSetup paperSize="9" fitToHeight="0" orientation="landscape" r:id="rId1"/>
  <headerFooter>
    <oddHeader>&amp;CEN
Annex XXI</oddHeader>
    <oddFooter>&amp;C&amp;"Calibri"&amp;11&amp;K000000&amp;P_x000D_&amp;1#&amp;"Calibri"&amp;10&amp;K000000Internal</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46">
    <pageSetUpPr fitToPage="1"/>
  </sheetPr>
  <dimension ref="A1:I27"/>
  <sheetViews>
    <sheetView showGridLines="0" showRowColHeaders="0" zoomScaleNormal="100" zoomScaleSheetLayoutView="100" zoomScalePageLayoutView="90" workbookViewId="0">
      <pane xSplit="3" ySplit="8" topLeftCell="D9" activePane="bottomRight" state="frozen"/>
      <selection pane="topRight" activeCell="D1" sqref="D1"/>
      <selection pane="bottomLeft" activeCell="A9" sqref="A9"/>
      <selection pane="bottomRight" activeCell="D9" sqref="D9"/>
    </sheetView>
  </sheetViews>
  <sheetFormatPr defaultColWidth="11.5703125" defaultRowHeight="15"/>
  <cols>
    <col min="1" max="1" width="2.5703125" style="36" customWidth="1"/>
    <col min="2" max="2" width="25.7109375" style="36" customWidth="1"/>
    <col min="3" max="3" width="7.5703125" style="36" customWidth="1"/>
    <col min="4" max="9" width="20.140625" style="36" customWidth="1"/>
    <col min="10" max="16384" width="11.5703125" style="36"/>
  </cols>
  <sheetData>
    <row r="1" spans="1:9" ht="10.15" customHeight="1"/>
    <row r="2" spans="1:9" ht="27.95" customHeight="1">
      <c r="B2" s="496" t="s">
        <v>1447</v>
      </c>
      <c r="C2" s="496"/>
      <c r="D2" s="496"/>
      <c r="E2" s="496"/>
      <c r="F2" s="496"/>
      <c r="G2" s="496"/>
      <c r="H2" s="496"/>
      <c r="I2" s="496"/>
    </row>
    <row r="3" spans="1:9" ht="14.45" customHeight="1">
      <c r="B3" s="169" t="s">
        <v>1</v>
      </c>
      <c r="C3" s="7"/>
      <c r="D3" s="7"/>
      <c r="E3" s="7"/>
      <c r="F3" s="7"/>
      <c r="G3" s="7"/>
      <c r="H3" s="7"/>
    </row>
    <row r="4" spans="1:9" ht="14.45" customHeight="1">
      <c r="B4" s="494" t="s">
        <v>774</v>
      </c>
      <c r="C4" s="495"/>
      <c r="D4" s="200"/>
      <c r="E4" s="201"/>
      <c r="F4" s="201"/>
      <c r="G4" s="201"/>
      <c r="H4" s="201"/>
      <c r="I4" s="201"/>
    </row>
    <row r="5" spans="1:9" ht="18.75" customHeight="1">
      <c r="B5" s="22"/>
      <c r="C5" s="22"/>
      <c r="D5" s="23"/>
      <c r="E5" s="23"/>
      <c r="F5" s="23"/>
      <c r="G5" s="23"/>
      <c r="H5" s="23"/>
    </row>
    <row r="6" spans="1:9" ht="45" customHeight="1">
      <c r="D6" s="501" t="s">
        <v>317</v>
      </c>
      <c r="E6" s="502"/>
      <c r="F6" s="503" t="s">
        <v>318</v>
      </c>
      <c r="G6" s="505" t="s">
        <v>319</v>
      </c>
      <c r="H6" s="503" t="s">
        <v>320</v>
      </c>
      <c r="I6" s="505" t="s">
        <v>321</v>
      </c>
    </row>
    <row r="7" spans="1:9" ht="45" customHeight="1">
      <c r="B7" s="47" t="s">
        <v>266</v>
      </c>
      <c r="D7" s="81"/>
      <c r="E7" s="82" t="s">
        <v>322</v>
      </c>
      <c r="F7" s="504"/>
      <c r="G7" s="506"/>
      <c r="H7" s="504"/>
      <c r="I7" s="506"/>
    </row>
    <row r="8" spans="1:9" s="22" customFormat="1" ht="15" customHeight="1">
      <c r="A8" s="36"/>
      <c r="B8" s="179" t="s">
        <v>267</v>
      </c>
      <c r="C8" s="69" t="s">
        <v>0</v>
      </c>
      <c r="D8" s="80" t="s">
        <v>7</v>
      </c>
      <c r="E8" s="80" t="s">
        <v>34</v>
      </c>
      <c r="F8" s="80" t="s">
        <v>35</v>
      </c>
      <c r="G8" s="80" t="s">
        <v>72</v>
      </c>
      <c r="H8" s="80" t="s">
        <v>73</v>
      </c>
      <c r="I8" s="80" t="s">
        <v>74</v>
      </c>
    </row>
    <row r="9" spans="1:9" s="22" customFormat="1">
      <c r="A9" s="36"/>
      <c r="B9" s="176" t="s">
        <v>219</v>
      </c>
      <c r="C9" s="67" t="s">
        <v>721</v>
      </c>
      <c r="D9" s="231"/>
      <c r="E9" s="231"/>
      <c r="F9" s="230"/>
      <c r="G9" s="230"/>
      <c r="H9" s="230"/>
      <c r="I9" s="230"/>
    </row>
    <row r="10" spans="1:9">
      <c r="B10" s="177" t="s">
        <v>275</v>
      </c>
      <c r="C10" s="67" t="s">
        <v>722</v>
      </c>
      <c r="D10" s="231"/>
      <c r="E10" s="231"/>
      <c r="F10" s="230"/>
      <c r="G10" s="230"/>
      <c r="H10" s="230"/>
      <c r="I10" s="230"/>
    </row>
    <row r="11" spans="1:9">
      <c r="B11" s="177" t="s">
        <v>276</v>
      </c>
      <c r="C11" s="67" t="s">
        <v>723</v>
      </c>
      <c r="D11" s="231"/>
      <c r="E11" s="231"/>
      <c r="F11" s="230"/>
      <c r="G11" s="230"/>
      <c r="H11" s="230"/>
      <c r="I11" s="230"/>
    </row>
    <row r="12" spans="1:9">
      <c r="B12" s="176" t="s">
        <v>220</v>
      </c>
      <c r="C12" s="67" t="s">
        <v>724</v>
      </c>
      <c r="D12" s="231"/>
      <c r="E12" s="231"/>
      <c r="F12" s="230"/>
      <c r="G12" s="230"/>
      <c r="H12" s="230"/>
      <c r="I12" s="230"/>
    </row>
    <row r="13" spans="1:9">
      <c r="B13" s="176" t="s">
        <v>221</v>
      </c>
      <c r="C13" s="67" t="s">
        <v>725</v>
      </c>
      <c r="D13" s="231"/>
      <c r="E13" s="231"/>
      <c r="F13" s="230"/>
      <c r="G13" s="230"/>
      <c r="H13" s="230"/>
      <c r="I13" s="230"/>
    </row>
    <row r="14" spans="1:9">
      <c r="B14" s="176" t="s">
        <v>222</v>
      </c>
      <c r="C14" s="67" t="s">
        <v>726</v>
      </c>
      <c r="D14" s="231"/>
      <c r="E14" s="231"/>
      <c r="F14" s="230"/>
      <c r="G14" s="230"/>
      <c r="H14" s="230"/>
      <c r="I14" s="230"/>
    </row>
    <row r="15" spans="1:9">
      <c r="B15" s="176" t="s">
        <v>223</v>
      </c>
      <c r="C15" s="67" t="s">
        <v>727</v>
      </c>
      <c r="D15" s="231"/>
      <c r="E15" s="231"/>
      <c r="F15" s="230"/>
      <c r="G15" s="230"/>
      <c r="H15" s="230"/>
      <c r="I15" s="230"/>
    </row>
    <row r="16" spans="1:9">
      <c r="B16" s="177" t="s">
        <v>277</v>
      </c>
      <c r="C16" s="67" t="s">
        <v>728</v>
      </c>
      <c r="D16" s="231"/>
      <c r="E16" s="231"/>
      <c r="F16" s="230"/>
      <c r="G16" s="230"/>
      <c r="H16" s="230"/>
      <c r="I16" s="230"/>
    </row>
    <row r="17" spans="2:9">
      <c r="B17" s="177" t="s">
        <v>278</v>
      </c>
      <c r="C17" s="67" t="s">
        <v>729</v>
      </c>
      <c r="D17" s="231"/>
      <c r="E17" s="231"/>
      <c r="F17" s="230"/>
      <c r="G17" s="230"/>
      <c r="H17" s="230"/>
      <c r="I17" s="230"/>
    </row>
    <row r="18" spans="2:9">
      <c r="B18" s="176" t="s">
        <v>224</v>
      </c>
      <c r="C18" s="67" t="s">
        <v>730</v>
      </c>
      <c r="D18" s="231"/>
      <c r="E18" s="231"/>
      <c r="F18" s="230"/>
      <c r="G18" s="230"/>
      <c r="H18" s="230"/>
      <c r="I18" s="230"/>
    </row>
    <row r="19" spans="2:9">
      <c r="B19" s="177" t="s">
        <v>279</v>
      </c>
      <c r="C19" s="67" t="s">
        <v>731</v>
      </c>
      <c r="D19" s="231"/>
      <c r="E19" s="231"/>
      <c r="F19" s="230"/>
      <c r="G19" s="230"/>
      <c r="H19" s="230"/>
      <c r="I19" s="230"/>
    </row>
    <row r="20" spans="2:9">
      <c r="B20" s="177" t="s">
        <v>280</v>
      </c>
      <c r="C20" s="67" t="s">
        <v>732</v>
      </c>
      <c r="D20" s="231"/>
      <c r="E20" s="231"/>
      <c r="F20" s="230"/>
      <c r="G20" s="230"/>
      <c r="H20" s="230"/>
      <c r="I20" s="230"/>
    </row>
    <row r="21" spans="2:9">
      <c r="B21" s="176" t="s">
        <v>225</v>
      </c>
      <c r="C21" s="67" t="s">
        <v>733</v>
      </c>
      <c r="D21" s="231"/>
      <c r="E21" s="231"/>
      <c r="F21" s="230"/>
      <c r="G21" s="230"/>
      <c r="H21" s="230"/>
      <c r="I21" s="230"/>
    </row>
    <row r="22" spans="2:9">
      <c r="B22" s="177" t="s">
        <v>281</v>
      </c>
      <c r="C22" s="67" t="s">
        <v>734</v>
      </c>
      <c r="D22" s="231"/>
      <c r="E22" s="231"/>
      <c r="F22" s="230"/>
      <c r="G22" s="230"/>
      <c r="H22" s="230"/>
      <c r="I22" s="230"/>
    </row>
    <row r="23" spans="2:9">
      <c r="B23" s="178" t="s">
        <v>282</v>
      </c>
      <c r="C23" s="67" t="s">
        <v>735</v>
      </c>
      <c r="D23" s="231"/>
      <c r="E23" s="231"/>
      <c r="F23" s="230"/>
      <c r="G23" s="230"/>
      <c r="H23" s="230"/>
      <c r="I23" s="230"/>
    </row>
    <row r="24" spans="2:9">
      <c r="B24" s="177" t="s">
        <v>283</v>
      </c>
      <c r="C24" s="67" t="s">
        <v>736</v>
      </c>
      <c r="D24" s="231"/>
      <c r="E24" s="231"/>
      <c r="F24" s="230"/>
      <c r="G24" s="230"/>
      <c r="H24" s="230"/>
      <c r="I24" s="230"/>
    </row>
    <row r="25" spans="2:9">
      <c r="B25" s="176" t="s">
        <v>226</v>
      </c>
      <c r="C25" s="67" t="s">
        <v>737</v>
      </c>
      <c r="D25" s="231"/>
      <c r="E25" s="231"/>
      <c r="F25" s="230"/>
      <c r="G25" s="230"/>
      <c r="H25" s="230"/>
      <c r="I25" s="230"/>
    </row>
    <row r="27" spans="2:9">
      <c r="B27" s="137"/>
    </row>
  </sheetData>
  <mergeCells count="7">
    <mergeCell ref="B4:C4"/>
    <mergeCell ref="B2:I2"/>
    <mergeCell ref="D6:E6"/>
    <mergeCell ref="F6:F7"/>
    <mergeCell ref="G6:G7"/>
    <mergeCell ref="H6:H7"/>
    <mergeCell ref="I6:I7"/>
  </mergeCells>
  <phoneticPr fontId="48" type="noConversion"/>
  <pageMargins left="0.70866141732283472" right="0.70866141732283472" top="0.78740157480314965" bottom="0.78740157480314965" header="0.31496062992125984" footer="0.31496062992125984"/>
  <pageSetup paperSize="9" scale="79" orientation="landscape" cellComments="asDisplayed" r:id="rId1"/>
  <headerFooter>
    <oddHeader>&amp;CEN
Annex XXI</oddHeader>
    <oddFooter>&amp;C&amp;"Calibri"&amp;11&amp;K000000&amp;P_x000D_&amp;1#&amp;"Calibri"&amp;10&amp;K000000Internal</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A1:I27"/>
  <sheetViews>
    <sheetView showGridLines="0" showRowColHeaders="0" zoomScaleNormal="100" zoomScaleSheetLayoutView="100" zoomScalePageLayoutView="90" workbookViewId="0">
      <pane xSplit="3" ySplit="8" topLeftCell="D9" activePane="bottomRight" state="frozen"/>
      <selection pane="topRight" activeCell="D1" sqref="D1"/>
      <selection pane="bottomLeft" activeCell="A9" sqref="A9"/>
      <selection pane="bottomRight" activeCell="D9" sqref="D9"/>
    </sheetView>
  </sheetViews>
  <sheetFormatPr defaultColWidth="11.5703125" defaultRowHeight="15"/>
  <cols>
    <col min="1" max="1" width="2.5703125" style="36" customWidth="1"/>
    <col min="2" max="2" width="25.7109375" style="36" customWidth="1"/>
    <col min="3" max="3" width="7.5703125" style="36" customWidth="1"/>
    <col min="4" max="9" width="20.140625" style="36" customWidth="1"/>
    <col min="10" max="16384" width="11.5703125" style="36"/>
  </cols>
  <sheetData>
    <row r="1" spans="1:9" ht="10.15" customHeight="1"/>
    <row r="2" spans="1:9" ht="27.95" customHeight="1">
      <c r="B2" s="496" t="s">
        <v>1429</v>
      </c>
      <c r="C2" s="496"/>
      <c r="D2" s="496"/>
      <c r="E2" s="496"/>
      <c r="F2" s="496"/>
      <c r="G2" s="496"/>
      <c r="H2" s="496"/>
      <c r="I2" s="496"/>
    </row>
    <row r="3" spans="1:9" ht="14.45" customHeight="1">
      <c r="B3" s="169" t="s">
        <v>1</v>
      </c>
      <c r="C3" s="7"/>
      <c r="D3" s="7"/>
      <c r="E3" s="7"/>
      <c r="F3" s="7"/>
      <c r="G3" s="7"/>
      <c r="H3" s="7"/>
    </row>
    <row r="4" spans="1:9" ht="14.45" customHeight="1">
      <c r="B4" s="494" t="s">
        <v>774</v>
      </c>
      <c r="C4" s="495"/>
      <c r="D4" s="200"/>
      <c r="E4" s="201"/>
      <c r="F4" s="201"/>
      <c r="G4" s="201"/>
      <c r="H4" s="201"/>
      <c r="I4" s="201"/>
    </row>
    <row r="5" spans="1:9" ht="18.75" customHeight="1">
      <c r="B5" s="22"/>
      <c r="C5" s="22"/>
      <c r="D5" s="23"/>
      <c r="E5" s="23"/>
      <c r="F5" s="23"/>
      <c r="G5" s="23"/>
      <c r="H5" s="23"/>
    </row>
    <row r="6" spans="1:9" ht="45" customHeight="1">
      <c r="D6" s="501" t="s">
        <v>317</v>
      </c>
      <c r="E6" s="502"/>
      <c r="F6" s="503" t="s">
        <v>318</v>
      </c>
      <c r="G6" s="505" t="s">
        <v>319</v>
      </c>
      <c r="H6" s="503" t="s">
        <v>320</v>
      </c>
      <c r="I6" s="505" t="s">
        <v>321</v>
      </c>
    </row>
    <row r="7" spans="1:9" ht="45" customHeight="1">
      <c r="B7" s="47" t="s">
        <v>1422</v>
      </c>
      <c r="D7" s="249"/>
      <c r="E7" s="82" t="s">
        <v>322</v>
      </c>
      <c r="F7" s="504"/>
      <c r="G7" s="506"/>
      <c r="H7" s="504"/>
      <c r="I7" s="506"/>
    </row>
    <row r="8" spans="1:9" s="22" customFormat="1" ht="15" customHeight="1">
      <c r="A8" s="36"/>
      <c r="B8" s="179" t="s">
        <v>267</v>
      </c>
      <c r="C8" s="69" t="s">
        <v>0</v>
      </c>
      <c r="D8" s="80" t="s">
        <v>7</v>
      </c>
      <c r="E8" s="80" t="s">
        <v>34</v>
      </c>
      <c r="F8" s="80" t="s">
        <v>35</v>
      </c>
      <c r="G8" s="80" t="s">
        <v>72</v>
      </c>
      <c r="H8" s="80" t="s">
        <v>73</v>
      </c>
      <c r="I8" s="80" t="s">
        <v>74</v>
      </c>
    </row>
    <row r="9" spans="1:9" s="22" customFormat="1">
      <c r="A9" s="36"/>
      <c r="B9" s="176" t="s">
        <v>219</v>
      </c>
      <c r="C9" s="67" t="s">
        <v>1430</v>
      </c>
      <c r="D9" s="231"/>
      <c r="E9" s="231"/>
      <c r="F9" s="230"/>
      <c r="G9" s="230"/>
      <c r="H9" s="230"/>
      <c r="I9" s="230"/>
    </row>
    <row r="10" spans="1:9">
      <c r="B10" s="177" t="s">
        <v>275</v>
      </c>
      <c r="C10" s="67" t="s">
        <v>1431</v>
      </c>
      <c r="D10" s="231"/>
      <c r="E10" s="231"/>
      <c r="F10" s="230"/>
      <c r="G10" s="230"/>
      <c r="H10" s="230"/>
      <c r="I10" s="230"/>
    </row>
    <row r="11" spans="1:9">
      <c r="B11" s="177" t="s">
        <v>276</v>
      </c>
      <c r="C11" s="67" t="s">
        <v>1432</v>
      </c>
      <c r="D11" s="231"/>
      <c r="E11" s="231"/>
      <c r="F11" s="230"/>
      <c r="G11" s="230"/>
      <c r="H11" s="230"/>
      <c r="I11" s="230"/>
    </row>
    <row r="12" spans="1:9">
      <c r="B12" s="176" t="s">
        <v>220</v>
      </c>
      <c r="C12" s="67" t="s">
        <v>1433</v>
      </c>
      <c r="D12" s="231"/>
      <c r="E12" s="231"/>
      <c r="F12" s="230"/>
      <c r="G12" s="230"/>
      <c r="H12" s="230"/>
      <c r="I12" s="230"/>
    </row>
    <row r="13" spans="1:9">
      <c r="B13" s="176" t="s">
        <v>221</v>
      </c>
      <c r="C13" s="67" t="s">
        <v>1434</v>
      </c>
      <c r="D13" s="231"/>
      <c r="E13" s="231"/>
      <c r="F13" s="230"/>
      <c r="G13" s="230"/>
      <c r="H13" s="230"/>
      <c r="I13" s="230"/>
    </row>
    <row r="14" spans="1:9">
      <c r="B14" s="176" t="s">
        <v>222</v>
      </c>
      <c r="C14" s="67" t="s">
        <v>1435</v>
      </c>
      <c r="D14" s="231"/>
      <c r="E14" s="231"/>
      <c r="F14" s="230"/>
      <c r="G14" s="230"/>
      <c r="H14" s="230"/>
      <c r="I14" s="230"/>
    </row>
    <row r="15" spans="1:9">
      <c r="B15" s="176" t="s">
        <v>223</v>
      </c>
      <c r="C15" s="67" t="s">
        <v>1436</v>
      </c>
      <c r="D15" s="231"/>
      <c r="E15" s="231"/>
      <c r="F15" s="230"/>
      <c r="G15" s="230"/>
      <c r="H15" s="230"/>
      <c r="I15" s="230"/>
    </row>
    <row r="16" spans="1:9">
      <c r="B16" s="177" t="s">
        <v>277</v>
      </c>
      <c r="C16" s="67" t="s">
        <v>1437</v>
      </c>
      <c r="D16" s="231"/>
      <c r="E16" s="231"/>
      <c r="F16" s="230"/>
      <c r="G16" s="230"/>
      <c r="H16" s="230"/>
      <c r="I16" s="230"/>
    </row>
    <row r="17" spans="2:9">
      <c r="B17" s="177" t="s">
        <v>278</v>
      </c>
      <c r="C17" s="67" t="s">
        <v>1438</v>
      </c>
      <c r="D17" s="231"/>
      <c r="E17" s="231"/>
      <c r="F17" s="230"/>
      <c r="G17" s="230"/>
      <c r="H17" s="230"/>
      <c r="I17" s="230"/>
    </row>
    <row r="18" spans="2:9">
      <c r="B18" s="176" t="s">
        <v>224</v>
      </c>
      <c r="C18" s="67" t="s">
        <v>1439</v>
      </c>
      <c r="D18" s="231"/>
      <c r="E18" s="231"/>
      <c r="F18" s="230"/>
      <c r="G18" s="230"/>
      <c r="H18" s="230"/>
      <c r="I18" s="230"/>
    </row>
    <row r="19" spans="2:9">
      <c r="B19" s="177" t="s">
        <v>279</v>
      </c>
      <c r="C19" s="67" t="s">
        <v>1440</v>
      </c>
      <c r="D19" s="231"/>
      <c r="E19" s="231"/>
      <c r="F19" s="230"/>
      <c r="G19" s="230"/>
      <c r="H19" s="230"/>
      <c r="I19" s="230"/>
    </row>
    <row r="20" spans="2:9">
      <c r="B20" s="177" t="s">
        <v>280</v>
      </c>
      <c r="C20" s="67" t="s">
        <v>1441</v>
      </c>
      <c r="D20" s="231"/>
      <c r="E20" s="231"/>
      <c r="F20" s="230"/>
      <c r="G20" s="230"/>
      <c r="H20" s="230"/>
      <c r="I20" s="230"/>
    </row>
    <row r="21" spans="2:9">
      <c r="B21" s="176" t="s">
        <v>225</v>
      </c>
      <c r="C21" s="67" t="s">
        <v>1442</v>
      </c>
      <c r="D21" s="231"/>
      <c r="E21" s="231"/>
      <c r="F21" s="230"/>
      <c r="G21" s="230"/>
      <c r="H21" s="230"/>
      <c r="I21" s="230"/>
    </row>
    <row r="22" spans="2:9">
      <c r="B22" s="177" t="s">
        <v>281</v>
      </c>
      <c r="C22" s="67" t="s">
        <v>1443</v>
      </c>
      <c r="D22" s="231"/>
      <c r="E22" s="231"/>
      <c r="F22" s="230"/>
      <c r="G22" s="230"/>
      <c r="H22" s="230"/>
      <c r="I22" s="230"/>
    </row>
    <row r="23" spans="2:9">
      <c r="B23" s="178" t="s">
        <v>282</v>
      </c>
      <c r="C23" s="67" t="s">
        <v>1444</v>
      </c>
      <c r="D23" s="231"/>
      <c r="E23" s="231"/>
      <c r="F23" s="230"/>
      <c r="G23" s="230"/>
      <c r="H23" s="230"/>
      <c r="I23" s="230"/>
    </row>
    <row r="24" spans="2:9">
      <c r="B24" s="177" t="s">
        <v>283</v>
      </c>
      <c r="C24" s="67" t="s">
        <v>1445</v>
      </c>
      <c r="D24" s="231"/>
      <c r="E24" s="231"/>
      <c r="F24" s="230"/>
      <c r="G24" s="230"/>
      <c r="H24" s="230"/>
      <c r="I24" s="230"/>
    </row>
    <row r="25" spans="2:9">
      <c r="B25" s="176" t="s">
        <v>226</v>
      </c>
      <c r="C25" s="67" t="s">
        <v>1446</v>
      </c>
      <c r="D25" s="231"/>
      <c r="E25" s="231"/>
      <c r="F25" s="230"/>
      <c r="G25" s="230"/>
      <c r="H25" s="230"/>
      <c r="I25" s="230"/>
    </row>
    <row r="27" spans="2:9">
      <c r="B27" s="137"/>
    </row>
  </sheetData>
  <mergeCells count="7">
    <mergeCell ref="B2:I2"/>
    <mergeCell ref="B4:C4"/>
    <mergeCell ref="D6:E6"/>
    <mergeCell ref="F6:F7"/>
    <mergeCell ref="G6:G7"/>
    <mergeCell ref="H6:H7"/>
    <mergeCell ref="I6:I7"/>
  </mergeCells>
  <pageMargins left="0.70866141732283472" right="0.70866141732283472" top="0.78740157480314965" bottom="0.78740157480314965" header="0.31496062992125984" footer="0.31496062992125984"/>
  <pageSetup paperSize="9" scale="79" orientation="landscape" cellComments="asDisplayed" r:id="rId1"/>
  <headerFooter>
    <oddHeader>&amp;CEN
Annex XXI</oddHeader>
    <oddFooter>&amp;C&amp;"Calibri"&amp;11&amp;K000000&amp;P_x000D_&amp;1#&amp;"Calibri"&amp;10&amp;K000000Internal</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0">
    <pageSetUpPr fitToPage="1"/>
  </sheetPr>
  <dimension ref="A1:L39"/>
  <sheetViews>
    <sheetView showGridLines="0" showRowColHeaders="0" zoomScaleNormal="100" zoomScalePageLayoutView="90" workbookViewId="0">
      <pane xSplit="3" ySplit="6" topLeftCell="D7" activePane="bottomRight" state="frozen"/>
      <selection activeCell="B2" sqref="B2:I2"/>
      <selection pane="topRight" activeCell="B2" sqref="B2:I2"/>
      <selection pane="bottomLeft" activeCell="B2" sqref="B2:I2"/>
      <selection pane="bottomRight" activeCell="D7" sqref="D7"/>
    </sheetView>
  </sheetViews>
  <sheetFormatPr defaultColWidth="9.140625" defaultRowHeight="15"/>
  <cols>
    <col min="1" max="1" width="2.5703125" style="54" customWidth="1"/>
    <col min="2" max="2" width="58.42578125" style="36" customWidth="1"/>
    <col min="3" max="3" width="7.5703125" style="54" customWidth="1"/>
    <col min="4" max="11" width="18.5703125" style="36" customWidth="1"/>
    <col min="12" max="16384" width="9.140625" style="36"/>
  </cols>
  <sheetData>
    <row r="1" spans="1:12" ht="10.15" customHeight="1">
      <c r="B1" s="54"/>
      <c r="C1" s="134"/>
    </row>
    <row r="2" spans="1:12" ht="27.95" customHeight="1">
      <c r="A2" s="2"/>
      <c r="B2" s="430" t="s">
        <v>655</v>
      </c>
      <c r="C2" s="431"/>
      <c r="D2" s="431"/>
      <c r="E2" s="431"/>
      <c r="F2" s="431"/>
      <c r="G2" s="431"/>
      <c r="H2" s="431"/>
      <c r="I2" s="431"/>
      <c r="J2" s="431"/>
      <c r="K2" s="431"/>
    </row>
    <row r="3" spans="1:12" ht="14.45" customHeight="1">
      <c r="A3" s="42"/>
      <c r="B3" s="169"/>
      <c r="C3" s="42"/>
      <c r="D3" s="42"/>
      <c r="E3" s="42"/>
      <c r="F3" s="42"/>
      <c r="G3" s="42"/>
      <c r="H3" s="42"/>
      <c r="I3" s="42"/>
      <c r="J3" s="42"/>
      <c r="K3" s="42"/>
      <c r="L3" s="120"/>
    </row>
    <row r="4" spans="1:12">
      <c r="A4" s="42"/>
      <c r="B4" s="120"/>
      <c r="C4" s="42"/>
      <c r="L4" s="120"/>
    </row>
    <row r="5" spans="1:12" ht="66" customHeight="1">
      <c r="A5" s="42"/>
      <c r="C5" s="42"/>
      <c r="D5" s="71" t="s">
        <v>173</v>
      </c>
      <c r="E5" s="71" t="s">
        <v>174</v>
      </c>
      <c r="F5" s="71" t="s">
        <v>175</v>
      </c>
      <c r="G5" s="71" t="s">
        <v>632</v>
      </c>
      <c r="H5" s="71" t="s">
        <v>176</v>
      </c>
      <c r="I5" s="71" t="s">
        <v>177</v>
      </c>
      <c r="J5" s="71" t="s">
        <v>71</v>
      </c>
      <c r="K5" s="71" t="s">
        <v>178</v>
      </c>
      <c r="L5" s="120"/>
    </row>
    <row r="6" spans="1:12">
      <c r="A6" s="135"/>
      <c r="B6" s="120"/>
      <c r="C6" s="69" t="s">
        <v>0</v>
      </c>
      <c r="D6" s="64" t="s">
        <v>5</v>
      </c>
      <c r="E6" s="64" t="s">
        <v>6</v>
      </c>
      <c r="F6" s="64" t="s">
        <v>7</v>
      </c>
      <c r="G6" s="64" t="s">
        <v>34</v>
      </c>
      <c r="H6" s="64" t="s">
        <v>35</v>
      </c>
      <c r="I6" s="64" t="s">
        <v>72</v>
      </c>
      <c r="J6" s="64" t="s">
        <v>73</v>
      </c>
      <c r="K6" s="64" t="s">
        <v>74</v>
      </c>
      <c r="L6" s="120"/>
    </row>
    <row r="7" spans="1:12">
      <c r="B7" s="375" t="s">
        <v>180</v>
      </c>
      <c r="C7" s="64" t="s">
        <v>179</v>
      </c>
      <c r="D7" s="231"/>
      <c r="E7" s="231"/>
      <c r="F7" s="79"/>
      <c r="G7" s="136">
        <v>1.4</v>
      </c>
      <c r="H7" s="231"/>
      <c r="I7" s="231"/>
      <c r="J7" s="231"/>
      <c r="K7" s="231"/>
      <c r="L7" s="120"/>
    </row>
    <row r="8" spans="1:12">
      <c r="B8" s="375" t="s">
        <v>182</v>
      </c>
      <c r="C8" s="64" t="s">
        <v>181</v>
      </c>
      <c r="D8" s="231"/>
      <c r="E8" s="231"/>
      <c r="F8" s="79"/>
      <c r="G8" s="123">
        <v>1.4</v>
      </c>
      <c r="H8" s="231"/>
      <c r="I8" s="231"/>
      <c r="J8" s="231"/>
      <c r="K8" s="231"/>
      <c r="L8" s="120"/>
    </row>
    <row r="9" spans="1:12">
      <c r="B9" s="375" t="s">
        <v>183</v>
      </c>
      <c r="C9" s="64">
        <v>1</v>
      </c>
      <c r="D9" s="231">
        <v>92346098.620000005</v>
      </c>
      <c r="E9" s="231">
        <v>49451563.283</v>
      </c>
      <c r="F9" s="79"/>
      <c r="G9" s="123">
        <v>1.4</v>
      </c>
      <c r="H9" s="231">
        <v>280488720.36000001</v>
      </c>
      <c r="I9" s="231">
        <v>199216726.66</v>
      </c>
      <c r="J9" s="231">
        <v>199216726.66</v>
      </c>
      <c r="K9" s="231">
        <v>99496713.975999996</v>
      </c>
      <c r="L9" s="120"/>
    </row>
    <row r="10" spans="1:12">
      <c r="B10" s="362" t="s">
        <v>184</v>
      </c>
      <c r="C10" s="64">
        <v>2</v>
      </c>
      <c r="D10" s="79"/>
      <c r="E10" s="79"/>
      <c r="F10" s="231"/>
      <c r="G10" s="231"/>
      <c r="H10" s="231"/>
      <c r="I10" s="231"/>
      <c r="J10" s="231"/>
      <c r="K10" s="231"/>
      <c r="L10" s="120"/>
    </row>
    <row r="11" spans="1:12">
      <c r="B11" s="347" t="s">
        <v>186</v>
      </c>
      <c r="C11" s="64" t="s">
        <v>185</v>
      </c>
      <c r="D11" s="79"/>
      <c r="E11" s="79"/>
      <c r="F11" s="231"/>
      <c r="G11" s="79"/>
      <c r="H11" s="231"/>
      <c r="I11" s="231"/>
      <c r="J11" s="231"/>
      <c r="K11" s="231"/>
      <c r="L11" s="120"/>
    </row>
    <row r="12" spans="1:12" ht="30">
      <c r="B12" s="347" t="s">
        <v>188</v>
      </c>
      <c r="C12" s="64" t="s">
        <v>187</v>
      </c>
      <c r="D12" s="79"/>
      <c r="E12" s="79"/>
      <c r="F12" s="231"/>
      <c r="G12" s="79"/>
      <c r="H12" s="231"/>
      <c r="I12" s="231"/>
      <c r="J12" s="231"/>
      <c r="K12" s="231"/>
      <c r="L12" s="120"/>
    </row>
    <row r="13" spans="1:12">
      <c r="B13" s="347" t="s">
        <v>190</v>
      </c>
      <c r="C13" s="64" t="s">
        <v>189</v>
      </c>
      <c r="D13" s="79"/>
      <c r="E13" s="79"/>
      <c r="F13" s="231"/>
      <c r="G13" s="79"/>
      <c r="H13" s="231"/>
      <c r="I13" s="231"/>
      <c r="J13" s="231"/>
      <c r="K13" s="231"/>
      <c r="L13" s="120"/>
    </row>
    <row r="14" spans="1:12">
      <c r="B14" s="362" t="s">
        <v>191</v>
      </c>
      <c r="C14" s="64">
        <v>3</v>
      </c>
      <c r="D14" s="79"/>
      <c r="E14" s="79"/>
      <c r="F14" s="79"/>
      <c r="G14" s="79"/>
      <c r="H14" s="231"/>
      <c r="I14" s="231"/>
      <c r="J14" s="231"/>
      <c r="K14" s="231"/>
      <c r="L14" s="120"/>
    </row>
    <row r="15" spans="1:12">
      <c r="B15" s="362" t="s">
        <v>192</v>
      </c>
      <c r="C15" s="64">
        <v>4</v>
      </c>
      <c r="D15" s="79"/>
      <c r="E15" s="79"/>
      <c r="F15" s="79"/>
      <c r="G15" s="79"/>
      <c r="H15" s="231">
        <v>2498178751.4000001</v>
      </c>
      <c r="I15" s="231">
        <v>369284216.44999999</v>
      </c>
      <c r="J15" s="231">
        <v>369284216.44999999</v>
      </c>
      <c r="K15" s="231">
        <v>135620040.03</v>
      </c>
      <c r="L15" s="120"/>
    </row>
    <row r="16" spans="1:12">
      <c r="B16" s="362" t="s">
        <v>193</v>
      </c>
      <c r="C16" s="64">
        <v>5</v>
      </c>
      <c r="D16" s="79"/>
      <c r="E16" s="79"/>
      <c r="F16" s="79"/>
      <c r="G16" s="79"/>
      <c r="H16" s="231"/>
      <c r="I16" s="231"/>
      <c r="J16" s="231"/>
      <c r="K16" s="231"/>
      <c r="L16" s="120"/>
    </row>
    <row r="17" spans="2:12">
      <c r="B17" s="92" t="s">
        <v>33</v>
      </c>
      <c r="C17" s="64">
        <v>6</v>
      </c>
      <c r="D17" s="79"/>
      <c r="E17" s="79"/>
      <c r="F17" s="79"/>
      <c r="G17" s="79"/>
      <c r="H17" s="380">
        <v>2778667471.7600002</v>
      </c>
      <c r="I17" s="380">
        <v>568500943.10699999</v>
      </c>
      <c r="J17" s="380">
        <v>568500943.10699999</v>
      </c>
      <c r="K17" s="380">
        <v>235116754.00999999</v>
      </c>
      <c r="L17" s="120"/>
    </row>
    <row r="38" spans="12:12">
      <c r="L38" s="18"/>
    </row>
    <row r="39" spans="12:12">
      <c r="L39" s="18"/>
    </row>
  </sheetData>
  <mergeCells count="1">
    <mergeCell ref="B2:K2"/>
  </mergeCells>
  <pageMargins left="0.70866141732283472" right="0.70866141732283472" top="0.74803149606299213" bottom="0.74803149606299213" header="0.31496062992125984" footer="0.31496062992125984"/>
  <pageSetup paperSize="9" scale="60" orientation="landscape" r:id="rId1"/>
  <headerFooter>
    <oddHeader>&amp;CEN
Annex XXV</oddHeader>
    <oddFooter>&amp;C&amp;"Calibri"&amp;11&amp;K000000&amp;P_x000D_&amp;1#&amp;"Calibri"&amp;10&amp;K000000Internal</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1">
    <pageSetUpPr fitToPage="1"/>
  </sheetPr>
  <dimension ref="A1:E16"/>
  <sheetViews>
    <sheetView showGridLines="0" showRowColHeaders="0" zoomScaleNormal="100" workbookViewId="0">
      <pane xSplit="3" ySplit="7" topLeftCell="D8" activePane="bottomRight" state="frozen"/>
      <selection activeCell="B2" sqref="B2:I2"/>
      <selection pane="topRight" activeCell="B2" sqref="B2:I2"/>
      <selection pane="bottomLeft" activeCell="B2" sqref="B2:I2"/>
      <selection pane="bottomRight" activeCell="D8" sqref="D8"/>
    </sheetView>
  </sheetViews>
  <sheetFormatPr defaultColWidth="9.140625" defaultRowHeight="15"/>
  <cols>
    <col min="1" max="1" width="2.5703125" style="36" customWidth="1"/>
    <col min="2" max="2" width="79.42578125" style="36" customWidth="1"/>
    <col min="3" max="3" width="7.5703125" style="36" customWidth="1"/>
    <col min="4" max="5" width="18.5703125" style="36" customWidth="1"/>
    <col min="6" max="16384" width="9.140625" style="36"/>
  </cols>
  <sheetData>
    <row r="1" spans="1:5" ht="10.15" customHeight="1">
      <c r="C1" s="9"/>
    </row>
    <row r="2" spans="1:5" ht="27.95" customHeight="1">
      <c r="B2" s="430" t="s">
        <v>656</v>
      </c>
      <c r="C2" s="431"/>
      <c r="D2" s="431"/>
      <c r="E2" s="431"/>
    </row>
    <row r="3" spans="1:5" ht="14.45" customHeight="1">
      <c r="B3" s="169"/>
    </row>
    <row r="4" spans="1:5">
      <c r="A4" s="120"/>
      <c r="B4" s="2"/>
    </row>
    <row r="5" spans="1:5">
      <c r="A5" s="120"/>
      <c r="B5" s="466"/>
      <c r="C5" s="120"/>
      <c r="D5" s="507" t="s">
        <v>71</v>
      </c>
      <c r="E5" s="455" t="s">
        <v>178</v>
      </c>
    </row>
    <row r="6" spans="1:5" ht="15" customHeight="1">
      <c r="A6" s="120"/>
      <c r="B6" s="466"/>
      <c r="C6" s="120"/>
      <c r="D6" s="507"/>
      <c r="E6" s="455"/>
    </row>
    <row r="7" spans="1:5" ht="15" customHeight="1">
      <c r="A7" s="120"/>
      <c r="B7" s="120"/>
      <c r="C7" s="69" t="s">
        <v>0</v>
      </c>
      <c r="D7" s="70" t="s">
        <v>5</v>
      </c>
      <c r="E7" s="70" t="s">
        <v>6</v>
      </c>
    </row>
    <row r="8" spans="1:5">
      <c r="B8" s="375" t="s">
        <v>194</v>
      </c>
      <c r="C8" s="70">
        <v>1</v>
      </c>
      <c r="D8" s="231"/>
      <c r="E8" s="231"/>
    </row>
    <row r="9" spans="1:5">
      <c r="B9" s="375" t="s">
        <v>195</v>
      </c>
      <c r="C9" s="70">
        <v>2</v>
      </c>
      <c r="D9" s="207"/>
      <c r="E9" s="231"/>
    </row>
    <row r="10" spans="1:5">
      <c r="B10" s="375" t="s">
        <v>196</v>
      </c>
      <c r="C10" s="70">
        <v>3</v>
      </c>
      <c r="D10" s="207"/>
      <c r="E10" s="231"/>
    </row>
    <row r="11" spans="1:5">
      <c r="B11" s="375" t="s">
        <v>197</v>
      </c>
      <c r="C11" s="70">
        <v>4</v>
      </c>
      <c r="D11" s="231">
        <v>196021534.25</v>
      </c>
      <c r="E11" s="231">
        <v>158388325.47499999</v>
      </c>
    </row>
    <row r="12" spans="1:5" ht="30">
      <c r="B12" s="385" t="s">
        <v>639</v>
      </c>
      <c r="C12" s="70" t="s">
        <v>198</v>
      </c>
      <c r="D12" s="231"/>
      <c r="E12" s="231"/>
    </row>
    <row r="13" spans="1:5">
      <c r="B13" s="98" t="s">
        <v>199</v>
      </c>
      <c r="C13" s="70">
        <v>5</v>
      </c>
      <c r="D13" s="380">
        <v>196021534.25</v>
      </c>
      <c r="E13" s="380">
        <v>158388325.47499999</v>
      </c>
    </row>
    <row r="14" spans="1:5">
      <c r="B14" s="8"/>
    </row>
    <row r="15" spans="1:5">
      <c r="A15" s="120"/>
      <c r="C15" s="120"/>
    </row>
    <row r="16" spans="1:5">
      <c r="A16" s="120"/>
      <c r="C16" s="120"/>
    </row>
  </sheetData>
  <mergeCells count="4">
    <mergeCell ref="B5:B6"/>
    <mergeCell ref="D5:D6"/>
    <mergeCell ref="E5:E6"/>
    <mergeCell ref="B2:E2"/>
  </mergeCells>
  <pageMargins left="0.70866141732283472" right="0.70866141732283472" top="0.74803149606299213" bottom="0.74803149606299213" header="0.31496062992125984" footer="0.31496062992125984"/>
  <pageSetup paperSize="9" orientation="landscape" r:id="rId1"/>
  <headerFooter>
    <oddHeader>&amp;CEN
Annex XXV</oddHeader>
    <oddFooter>&amp;C&amp;"Calibri"&amp;11&amp;K000000&amp;P_x000D_&amp;1#&amp;"Calibri"&amp;10&amp;K000000Internal</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2">
    <pageSetUpPr fitToPage="1"/>
  </sheetPr>
  <dimension ref="A1:Q20"/>
  <sheetViews>
    <sheetView showGridLines="0" showRowColHeaders="0" zoomScaleNormal="100" workbookViewId="0">
      <pane xSplit="3" ySplit="7" topLeftCell="F8" activePane="bottomRight" state="frozen"/>
      <selection activeCell="B2" sqref="B2:I2"/>
      <selection pane="topRight" activeCell="B2" sqref="B2:I2"/>
      <selection pane="bottomLeft" activeCell="B2" sqref="B2:I2"/>
      <selection pane="bottomRight" activeCell="D8" sqref="D8"/>
    </sheetView>
  </sheetViews>
  <sheetFormatPr defaultColWidth="9.140625" defaultRowHeight="15"/>
  <cols>
    <col min="1" max="1" width="2.5703125" style="40" customWidth="1"/>
    <col min="2" max="2" width="53.140625" style="36" customWidth="1"/>
    <col min="3" max="3" width="7.5703125" style="40" customWidth="1"/>
    <col min="4" max="14" width="18.5703125" style="36" customWidth="1"/>
    <col min="15" max="15" width="18.5703125" style="8" customWidth="1"/>
    <col min="16" max="16384" width="9.140625" style="36"/>
  </cols>
  <sheetData>
    <row r="1" spans="1:17" ht="10.15" customHeight="1"/>
    <row r="2" spans="1:17" ht="27.95" customHeight="1">
      <c r="A2" s="2"/>
      <c r="B2" s="430" t="s">
        <v>657</v>
      </c>
      <c r="C2" s="431"/>
      <c r="D2" s="431"/>
      <c r="E2" s="431"/>
      <c r="F2" s="431"/>
      <c r="G2" s="431"/>
      <c r="H2" s="431"/>
      <c r="I2" s="431"/>
      <c r="J2" s="431"/>
      <c r="K2" s="431"/>
      <c r="L2" s="431"/>
      <c r="M2" s="431"/>
      <c r="N2" s="431"/>
      <c r="O2" s="431"/>
    </row>
    <row r="3" spans="1:17" ht="14.45" customHeight="1">
      <c r="A3" s="19"/>
      <c r="B3" s="169"/>
      <c r="C3" s="19"/>
    </row>
    <row r="4" spans="1:17" ht="20.100000000000001" customHeight="1">
      <c r="A4" s="19"/>
    </row>
    <row r="5" spans="1:17" ht="20.100000000000001" customHeight="1">
      <c r="A5" s="19"/>
      <c r="C5" s="132"/>
      <c r="D5" s="485" t="s">
        <v>201</v>
      </c>
      <c r="E5" s="485"/>
      <c r="F5" s="485"/>
      <c r="G5" s="485"/>
      <c r="H5" s="485"/>
      <c r="I5" s="485"/>
      <c r="J5" s="485"/>
      <c r="K5" s="485"/>
      <c r="L5" s="485"/>
      <c r="M5" s="485"/>
      <c r="N5" s="485"/>
      <c r="O5" s="508" t="s">
        <v>631</v>
      </c>
    </row>
    <row r="6" spans="1:17" ht="31.5" customHeight="1">
      <c r="A6" s="19"/>
      <c r="C6" s="133"/>
      <c r="D6" s="377">
        <v>0</v>
      </c>
      <c r="E6" s="377">
        <v>0.02</v>
      </c>
      <c r="F6" s="377">
        <v>0.04</v>
      </c>
      <c r="G6" s="377">
        <v>0.1</v>
      </c>
      <c r="H6" s="377">
        <v>0.2</v>
      </c>
      <c r="I6" s="377">
        <v>0.5</v>
      </c>
      <c r="J6" s="377">
        <v>0.7</v>
      </c>
      <c r="K6" s="377">
        <v>0.75</v>
      </c>
      <c r="L6" s="377">
        <v>1</v>
      </c>
      <c r="M6" s="377">
        <v>1.5</v>
      </c>
      <c r="N6" s="383" t="s">
        <v>202</v>
      </c>
      <c r="O6" s="509"/>
    </row>
    <row r="7" spans="1:17">
      <c r="A7" s="19"/>
      <c r="B7" s="139" t="s">
        <v>200</v>
      </c>
      <c r="C7" s="69" t="s">
        <v>0</v>
      </c>
      <c r="D7" s="70" t="s">
        <v>5</v>
      </c>
      <c r="E7" s="70" t="s">
        <v>6</v>
      </c>
      <c r="F7" s="70" t="s">
        <v>7</v>
      </c>
      <c r="G7" s="70" t="s">
        <v>34</v>
      </c>
      <c r="H7" s="70" t="s">
        <v>35</v>
      </c>
      <c r="I7" s="70" t="s">
        <v>72</v>
      </c>
      <c r="J7" s="70" t="s">
        <v>73</v>
      </c>
      <c r="K7" s="70" t="s">
        <v>74</v>
      </c>
      <c r="L7" s="70" t="s">
        <v>76</v>
      </c>
      <c r="M7" s="70" t="s">
        <v>77</v>
      </c>
      <c r="N7" s="70" t="s">
        <v>78</v>
      </c>
      <c r="O7" s="64" t="s">
        <v>79</v>
      </c>
    </row>
    <row r="8" spans="1:17">
      <c r="B8" s="384" t="s">
        <v>203</v>
      </c>
      <c r="C8" s="70">
        <v>1</v>
      </c>
      <c r="D8" s="231">
        <v>98044136.377000004</v>
      </c>
      <c r="E8" s="231"/>
      <c r="F8" s="231"/>
      <c r="G8" s="231"/>
      <c r="H8" s="231"/>
      <c r="I8" s="231"/>
      <c r="J8" s="231"/>
      <c r="K8" s="231"/>
      <c r="L8" s="231"/>
      <c r="M8" s="231"/>
      <c r="N8" s="231"/>
      <c r="O8" s="231">
        <v>98044136.377000004</v>
      </c>
    </row>
    <row r="9" spans="1:17">
      <c r="B9" s="384" t="s">
        <v>204</v>
      </c>
      <c r="C9" s="70">
        <v>2</v>
      </c>
      <c r="D9" s="231"/>
      <c r="E9" s="231"/>
      <c r="F9" s="231"/>
      <c r="G9" s="231"/>
      <c r="H9" s="231"/>
      <c r="I9" s="231"/>
      <c r="J9" s="231"/>
      <c r="K9" s="231"/>
      <c r="L9" s="231"/>
      <c r="M9" s="231"/>
      <c r="N9" s="231"/>
      <c r="O9" s="231"/>
    </row>
    <row r="10" spans="1:17">
      <c r="B10" s="384" t="s">
        <v>205</v>
      </c>
      <c r="C10" s="70">
        <v>3</v>
      </c>
      <c r="D10" s="231"/>
      <c r="E10" s="231"/>
      <c r="F10" s="231"/>
      <c r="G10" s="231"/>
      <c r="H10" s="231"/>
      <c r="I10" s="231"/>
      <c r="J10" s="231"/>
      <c r="K10" s="231"/>
      <c r="L10" s="231"/>
      <c r="M10" s="231"/>
      <c r="N10" s="231"/>
      <c r="O10" s="231"/>
    </row>
    <row r="11" spans="1:17">
      <c r="B11" s="384" t="s">
        <v>206</v>
      </c>
      <c r="C11" s="70">
        <v>4</v>
      </c>
      <c r="D11" s="231"/>
      <c r="E11" s="231"/>
      <c r="F11" s="231"/>
      <c r="G11" s="231"/>
      <c r="H11" s="231"/>
      <c r="I11" s="231"/>
      <c r="J11" s="231"/>
      <c r="K11" s="231"/>
      <c r="L11" s="231"/>
      <c r="M11" s="231"/>
      <c r="N11" s="231"/>
      <c r="O11" s="231"/>
    </row>
    <row r="12" spans="1:17">
      <c r="B12" s="384" t="s">
        <v>207</v>
      </c>
      <c r="C12" s="70">
        <v>5</v>
      </c>
      <c r="D12" s="231"/>
      <c r="E12" s="231"/>
      <c r="F12" s="231"/>
      <c r="G12" s="231"/>
      <c r="H12" s="231"/>
      <c r="I12" s="231"/>
      <c r="J12" s="231"/>
      <c r="K12" s="231"/>
      <c r="L12" s="231"/>
      <c r="M12" s="231"/>
      <c r="N12" s="231"/>
      <c r="O12" s="231"/>
    </row>
    <row r="13" spans="1:17">
      <c r="B13" s="384" t="s">
        <v>208</v>
      </c>
      <c r="C13" s="70">
        <v>6</v>
      </c>
      <c r="D13" s="231"/>
      <c r="E13" s="231">
        <v>474144704.39999998</v>
      </c>
      <c r="F13" s="231">
        <v>845427969.00999999</v>
      </c>
      <c r="G13" s="231"/>
      <c r="H13" s="231">
        <v>1084323.7830000001</v>
      </c>
      <c r="I13" s="231">
        <v>469195482.94999999</v>
      </c>
      <c r="J13" s="231"/>
      <c r="K13" s="231"/>
      <c r="L13" s="231"/>
      <c r="M13" s="231"/>
      <c r="N13" s="231"/>
      <c r="O13" s="231">
        <v>1789852480.1429999</v>
      </c>
      <c r="Q13" s="6"/>
    </row>
    <row r="14" spans="1:17">
      <c r="B14" s="384" t="s">
        <v>209</v>
      </c>
      <c r="C14" s="70">
        <v>7</v>
      </c>
      <c r="D14" s="231"/>
      <c r="E14" s="231"/>
      <c r="F14" s="231"/>
      <c r="G14" s="231"/>
      <c r="H14" s="231"/>
      <c r="I14" s="231">
        <v>0.17</v>
      </c>
      <c r="J14" s="231"/>
      <c r="K14" s="231"/>
      <c r="L14" s="231"/>
      <c r="M14" s="231"/>
      <c r="N14" s="231"/>
      <c r="O14" s="231">
        <v>0.17</v>
      </c>
    </row>
    <row r="15" spans="1:17">
      <c r="B15" s="384" t="s">
        <v>210</v>
      </c>
      <c r="C15" s="70">
        <v>8</v>
      </c>
      <c r="D15" s="231"/>
      <c r="E15" s="231"/>
      <c r="F15" s="231"/>
      <c r="G15" s="231"/>
      <c r="H15" s="231"/>
      <c r="I15" s="231"/>
      <c r="J15" s="231"/>
      <c r="K15" s="231"/>
      <c r="L15" s="231"/>
      <c r="M15" s="231"/>
      <c r="N15" s="231"/>
      <c r="O15" s="231"/>
    </row>
    <row r="16" spans="1:17">
      <c r="B16" s="384" t="s">
        <v>211</v>
      </c>
      <c r="C16" s="70">
        <v>9</v>
      </c>
      <c r="D16" s="231"/>
      <c r="E16" s="231"/>
      <c r="F16" s="231"/>
      <c r="G16" s="231"/>
      <c r="H16" s="231"/>
      <c r="I16" s="231"/>
      <c r="J16" s="231"/>
      <c r="K16" s="231"/>
      <c r="L16" s="231"/>
      <c r="M16" s="231"/>
      <c r="N16" s="231"/>
      <c r="O16" s="231"/>
    </row>
    <row r="17" spans="2:15">
      <c r="B17" s="384" t="s">
        <v>212</v>
      </c>
      <c r="C17" s="70">
        <v>10</v>
      </c>
      <c r="D17" s="231"/>
      <c r="E17" s="231"/>
      <c r="F17" s="231"/>
      <c r="G17" s="231"/>
      <c r="H17" s="231"/>
      <c r="I17" s="231"/>
      <c r="J17" s="231"/>
      <c r="K17" s="231"/>
      <c r="L17" s="231"/>
      <c r="M17" s="231"/>
      <c r="N17" s="231"/>
      <c r="O17" s="231"/>
    </row>
    <row r="18" spans="2:15">
      <c r="B18" s="138" t="s">
        <v>84</v>
      </c>
      <c r="C18" s="70">
        <v>11</v>
      </c>
      <c r="D18" s="380">
        <v>98044136.377000004</v>
      </c>
      <c r="E18" s="380">
        <v>474144704.39999998</v>
      </c>
      <c r="F18" s="380">
        <v>845427969.00999999</v>
      </c>
      <c r="G18" s="380"/>
      <c r="H18" s="380">
        <v>1084323.7830000001</v>
      </c>
      <c r="I18" s="380">
        <v>469195483.12</v>
      </c>
      <c r="J18" s="380"/>
      <c r="K18" s="380"/>
      <c r="L18" s="380"/>
      <c r="M18" s="380"/>
      <c r="N18" s="380"/>
      <c r="O18" s="380">
        <v>1887896616.6900001</v>
      </c>
    </row>
    <row r="20" spans="2:15">
      <c r="B20" s="6"/>
    </row>
  </sheetData>
  <mergeCells count="3">
    <mergeCell ref="D5:N5"/>
    <mergeCell ref="B2:O2"/>
    <mergeCell ref="O5:O6"/>
  </mergeCells>
  <pageMargins left="0.70866141732283472" right="0.70866141732283472" top="0.74803149606299213" bottom="0.74803149606299213" header="0.31496062992125984" footer="0.31496062992125984"/>
  <pageSetup paperSize="9" scale="46" orientation="landscape" r:id="rId1"/>
  <headerFooter>
    <oddHeader>&amp;CEN
Annex XXV</oddHeader>
    <oddFooter>&amp;C&amp;"Calibri"&amp;11&amp;K000000&amp;P_x000D_&amp;1#&amp;"Calibri"&amp;10&amp;K000000Internal</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63"/>
  <dimension ref="A1:U28"/>
  <sheetViews>
    <sheetView showGridLines="0" showRowColHeaders="0" zoomScaleNormal="100" workbookViewId="0">
      <pane xSplit="4" ySplit="7" topLeftCell="E8" activePane="bottomRight" state="frozen"/>
      <selection pane="topRight" activeCell="E1" sqref="E1"/>
      <selection pane="bottomLeft" activeCell="A8" sqref="A8"/>
      <selection pane="bottomRight" activeCell="E8" sqref="E8"/>
    </sheetView>
  </sheetViews>
  <sheetFormatPr defaultColWidth="9.140625" defaultRowHeight="15"/>
  <cols>
    <col min="1" max="1" width="2.5703125" style="36" customWidth="1"/>
    <col min="2" max="2" width="4.42578125" style="36" customWidth="1"/>
    <col min="3" max="3" width="29.28515625" style="36" customWidth="1"/>
    <col min="4" max="4" width="7.5703125" style="36" customWidth="1"/>
    <col min="5" max="11" width="16.5703125" style="36" customWidth="1"/>
    <col min="12" max="16384" width="9.140625" style="36"/>
  </cols>
  <sheetData>
    <row r="1" spans="1:14" ht="10.15" customHeight="1"/>
    <row r="2" spans="1:14" ht="27.95" customHeight="1">
      <c r="A2" s="56"/>
      <c r="B2" s="496" t="s">
        <v>1425</v>
      </c>
      <c r="C2" s="496"/>
      <c r="D2" s="496"/>
      <c r="E2" s="496"/>
      <c r="F2" s="496"/>
      <c r="G2" s="496"/>
      <c r="H2" s="496"/>
      <c r="I2" s="496"/>
      <c r="J2" s="496"/>
      <c r="K2" s="496"/>
    </row>
    <row r="3" spans="1:14" ht="14.45" customHeight="1">
      <c r="B3" s="169" t="s">
        <v>1</v>
      </c>
      <c r="C3" s="57"/>
      <c r="D3" s="57"/>
      <c r="E3" s="58"/>
      <c r="F3" s="57"/>
      <c r="G3" s="57"/>
      <c r="H3" s="57"/>
      <c r="I3" s="57"/>
      <c r="J3" s="57"/>
      <c r="K3" s="57"/>
      <c r="N3" s="18"/>
    </row>
    <row r="4" spans="1:14">
      <c r="C4" s="510" t="s">
        <v>774</v>
      </c>
      <c r="D4" s="510"/>
      <c r="E4" s="203"/>
      <c r="F4" s="204"/>
      <c r="G4" s="204"/>
      <c r="H4" s="204"/>
      <c r="I4" s="204"/>
      <c r="J4" s="204"/>
      <c r="K4" s="205"/>
    </row>
    <row r="5" spans="1:14">
      <c r="B5" s="242"/>
      <c r="C5" s="57"/>
    </row>
    <row r="6" spans="1:14" ht="60">
      <c r="E6" s="173" t="s">
        <v>71</v>
      </c>
      <c r="F6" s="172" t="s">
        <v>214</v>
      </c>
      <c r="G6" s="172" t="s">
        <v>215</v>
      </c>
      <c r="H6" s="172" t="s">
        <v>216</v>
      </c>
      <c r="I6" s="172" t="s">
        <v>217</v>
      </c>
      <c r="J6" s="172" t="s">
        <v>178</v>
      </c>
      <c r="K6" s="172" t="s">
        <v>218</v>
      </c>
    </row>
    <row r="7" spans="1:14">
      <c r="C7" s="137" t="s">
        <v>213</v>
      </c>
      <c r="D7" s="69" t="s">
        <v>0</v>
      </c>
      <c r="E7" s="64" t="s">
        <v>5</v>
      </c>
      <c r="F7" s="64" t="s">
        <v>6</v>
      </c>
      <c r="G7" s="64" t="s">
        <v>7</v>
      </c>
      <c r="H7" s="64" t="s">
        <v>34</v>
      </c>
      <c r="I7" s="64" t="s">
        <v>35</v>
      </c>
      <c r="J7" s="64" t="s">
        <v>72</v>
      </c>
      <c r="K7" s="64" t="s">
        <v>73</v>
      </c>
    </row>
    <row r="8" spans="1:14" ht="15" customHeight="1">
      <c r="B8" s="141"/>
      <c r="C8" s="171" t="s">
        <v>219</v>
      </c>
      <c r="D8" s="131">
        <v>1</v>
      </c>
      <c r="E8" s="231"/>
      <c r="F8" s="230"/>
      <c r="G8" s="231"/>
      <c r="H8" s="230"/>
      <c r="I8" s="231"/>
      <c r="J8" s="231"/>
      <c r="K8" s="231"/>
    </row>
    <row r="9" spans="1:14" ht="15" customHeight="1">
      <c r="B9" s="141"/>
      <c r="C9" s="171" t="s">
        <v>220</v>
      </c>
      <c r="D9" s="131">
        <v>2</v>
      </c>
      <c r="E9" s="231"/>
      <c r="F9" s="230"/>
      <c r="G9" s="231"/>
      <c r="H9" s="230"/>
      <c r="I9" s="231"/>
      <c r="J9" s="231"/>
      <c r="K9" s="231"/>
    </row>
    <row r="10" spans="1:14" ht="15" customHeight="1">
      <c r="B10" s="141"/>
      <c r="C10" s="171" t="s">
        <v>221</v>
      </c>
      <c r="D10" s="131">
        <v>3</v>
      </c>
      <c r="E10" s="231"/>
      <c r="F10" s="230"/>
      <c r="G10" s="231"/>
      <c r="H10" s="230"/>
      <c r="I10" s="231"/>
      <c r="J10" s="231"/>
      <c r="K10" s="231"/>
    </row>
    <row r="11" spans="1:14" ht="15" customHeight="1">
      <c r="B11" s="141"/>
      <c r="C11" s="171" t="s">
        <v>222</v>
      </c>
      <c r="D11" s="131">
        <v>4</v>
      </c>
      <c r="E11" s="231"/>
      <c r="F11" s="230"/>
      <c r="G11" s="231"/>
      <c r="H11" s="230"/>
      <c r="I11" s="231"/>
      <c r="J11" s="231"/>
      <c r="K11" s="231"/>
    </row>
    <row r="12" spans="1:14" ht="15" customHeight="1">
      <c r="B12" s="141"/>
      <c r="C12" s="171" t="s">
        <v>223</v>
      </c>
      <c r="D12" s="131">
        <v>5</v>
      </c>
      <c r="E12" s="231"/>
      <c r="F12" s="230"/>
      <c r="G12" s="231"/>
      <c r="H12" s="230"/>
      <c r="I12" s="231"/>
      <c r="J12" s="231"/>
      <c r="K12" s="231"/>
    </row>
    <row r="13" spans="1:14" ht="15" customHeight="1">
      <c r="B13" s="141"/>
      <c r="C13" s="171" t="s">
        <v>224</v>
      </c>
      <c r="D13" s="131">
        <v>6</v>
      </c>
      <c r="E13" s="231"/>
      <c r="F13" s="230"/>
      <c r="G13" s="231"/>
      <c r="H13" s="230"/>
      <c r="I13" s="231"/>
      <c r="J13" s="231"/>
      <c r="K13" s="231"/>
    </row>
    <row r="14" spans="1:14" ht="15" customHeight="1">
      <c r="B14" s="141"/>
      <c r="C14" s="171" t="s">
        <v>225</v>
      </c>
      <c r="D14" s="131">
        <v>7</v>
      </c>
      <c r="E14" s="231"/>
      <c r="F14" s="230"/>
      <c r="G14" s="231"/>
      <c r="H14" s="230"/>
      <c r="I14" s="231"/>
      <c r="J14" s="231"/>
      <c r="K14" s="231"/>
    </row>
    <row r="15" spans="1:14" ht="15" customHeight="1">
      <c r="B15" s="141"/>
      <c r="C15" s="171" t="s">
        <v>226</v>
      </c>
      <c r="D15" s="131">
        <v>8</v>
      </c>
      <c r="E15" s="231"/>
      <c r="F15" s="230"/>
      <c r="G15" s="231"/>
      <c r="H15" s="230"/>
      <c r="I15" s="231"/>
      <c r="J15" s="231"/>
      <c r="K15" s="231"/>
    </row>
    <row r="16" spans="1:14" ht="15" customHeight="1">
      <c r="B16" s="181" t="s">
        <v>776</v>
      </c>
      <c r="C16" s="180"/>
      <c r="D16" s="131" t="s">
        <v>122</v>
      </c>
      <c r="E16" s="231"/>
      <c r="F16" s="230"/>
      <c r="G16" s="231"/>
      <c r="H16" s="230"/>
      <c r="I16" s="231"/>
      <c r="J16" s="231"/>
      <c r="K16" s="231"/>
    </row>
    <row r="18" spans="2:21">
      <c r="B18" s="164"/>
    </row>
    <row r="27" spans="2:21" ht="23.25">
      <c r="P27" s="17"/>
      <c r="Q27" s="21"/>
      <c r="R27" s="21"/>
      <c r="S27" s="21"/>
      <c r="T27" s="21"/>
      <c r="U27" s="21"/>
    </row>
    <row r="28" spans="2:21">
      <c r="P28" s="18"/>
    </row>
  </sheetData>
  <mergeCells count="2">
    <mergeCell ref="C4:D4"/>
    <mergeCell ref="B2:K2"/>
  </mergeCells>
  <pageMargins left="0.70866141732283472" right="0.70866141732283472" top="0.74803149606299213" bottom="0.74803149606299213" header="0.31496062992125984" footer="0.31496062992125984"/>
  <pageSetup paperSize="9" scale="95" fitToWidth="0" fitToHeight="0" orientation="landscape" r:id="rId1"/>
  <headerFooter>
    <oddHeader>&amp;CEN
Annex XXV</oddHeader>
    <oddFooter>&amp;C&amp;"Calibri"&amp;11&amp;K000000&amp;P_x000D_&amp;1#&amp;"Calibri"&amp;10&amp;K000000Internal</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U28"/>
  <sheetViews>
    <sheetView showGridLines="0" showRowColHeaders="0" zoomScaleNormal="100" workbookViewId="0">
      <pane xSplit="4" ySplit="7" topLeftCell="E8" activePane="bottomRight" state="frozen"/>
      <selection pane="topRight" activeCell="E1" sqref="E1"/>
      <selection pane="bottomLeft" activeCell="A8" sqref="A8"/>
      <selection pane="bottomRight" activeCell="E8" sqref="E8"/>
    </sheetView>
  </sheetViews>
  <sheetFormatPr defaultColWidth="9.140625" defaultRowHeight="15"/>
  <cols>
    <col min="1" max="1" width="2.5703125" style="36" customWidth="1"/>
    <col min="2" max="2" width="4.42578125" style="36" customWidth="1"/>
    <col min="3" max="3" width="29.28515625" style="36" customWidth="1"/>
    <col min="4" max="4" width="7.5703125" style="36" customWidth="1"/>
    <col min="5" max="11" width="16.5703125" style="36" customWidth="1"/>
    <col min="12" max="16384" width="9.140625" style="36"/>
  </cols>
  <sheetData>
    <row r="1" spans="1:14" ht="10.15" customHeight="1"/>
    <row r="2" spans="1:14" ht="27.95" customHeight="1">
      <c r="A2" s="56"/>
      <c r="B2" s="496" t="s">
        <v>1426</v>
      </c>
      <c r="C2" s="496"/>
      <c r="D2" s="496"/>
      <c r="E2" s="496"/>
      <c r="F2" s="496"/>
      <c r="G2" s="496"/>
      <c r="H2" s="496"/>
      <c r="I2" s="496"/>
      <c r="J2" s="496"/>
      <c r="K2" s="496"/>
    </row>
    <row r="3" spans="1:14" ht="14.45" customHeight="1">
      <c r="B3" s="169" t="s">
        <v>1</v>
      </c>
      <c r="C3" s="57"/>
      <c r="D3" s="57"/>
      <c r="E3" s="58"/>
      <c r="F3" s="57"/>
      <c r="G3" s="57"/>
      <c r="H3" s="57"/>
      <c r="I3" s="57"/>
      <c r="J3" s="57"/>
      <c r="K3" s="57"/>
      <c r="N3" s="18"/>
    </row>
    <row r="4" spans="1:14">
      <c r="C4" s="510" t="s">
        <v>774</v>
      </c>
      <c r="D4" s="510"/>
      <c r="E4" s="203"/>
      <c r="F4" s="204"/>
      <c r="G4" s="204"/>
      <c r="H4" s="204"/>
      <c r="I4" s="204"/>
      <c r="J4" s="204"/>
      <c r="K4" s="205"/>
    </row>
    <row r="5" spans="1:14">
      <c r="B5" s="242"/>
      <c r="C5" s="57"/>
    </row>
    <row r="6" spans="1:14" ht="60">
      <c r="E6" s="248" t="s">
        <v>71</v>
      </c>
      <c r="F6" s="244" t="s">
        <v>214</v>
      </c>
      <c r="G6" s="244" t="s">
        <v>215</v>
      </c>
      <c r="H6" s="244" t="s">
        <v>216</v>
      </c>
      <c r="I6" s="244" t="s">
        <v>217</v>
      </c>
      <c r="J6" s="244" t="s">
        <v>178</v>
      </c>
      <c r="K6" s="244" t="s">
        <v>218</v>
      </c>
    </row>
    <row r="7" spans="1:14">
      <c r="C7" s="137" t="s">
        <v>213</v>
      </c>
      <c r="D7" s="69" t="s">
        <v>0</v>
      </c>
      <c r="E7" s="64" t="s">
        <v>5</v>
      </c>
      <c r="F7" s="64" t="s">
        <v>6</v>
      </c>
      <c r="G7" s="64" t="s">
        <v>7</v>
      </c>
      <c r="H7" s="64" t="s">
        <v>34</v>
      </c>
      <c r="I7" s="64" t="s">
        <v>35</v>
      </c>
      <c r="J7" s="64" t="s">
        <v>72</v>
      </c>
      <c r="K7" s="64" t="s">
        <v>73</v>
      </c>
    </row>
    <row r="8" spans="1:14" ht="15" customHeight="1">
      <c r="B8" s="141"/>
      <c r="C8" s="171" t="s">
        <v>219</v>
      </c>
      <c r="D8" s="131">
        <v>1</v>
      </c>
      <c r="E8" s="231"/>
      <c r="F8" s="230"/>
      <c r="G8" s="231"/>
      <c r="H8" s="230"/>
      <c r="I8" s="231"/>
      <c r="J8" s="231"/>
      <c r="K8" s="231"/>
    </row>
    <row r="9" spans="1:14" ht="15" customHeight="1">
      <c r="B9" s="141"/>
      <c r="C9" s="171" t="s">
        <v>220</v>
      </c>
      <c r="D9" s="131">
        <v>2</v>
      </c>
      <c r="E9" s="231"/>
      <c r="F9" s="230"/>
      <c r="G9" s="231"/>
      <c r="H9" s="230"/>
      <c r="I9" s="231"/>
      <c r="J9" s="231"/>
      <c r="K9" s="231"/>
    </row>
    <row r="10" spans="1:14" ht="15" customHeight="1">
      <c r="B10" s="141"/>
      <c r="C10" s="171" t="s">
        <v>221</v>
      </c>
      <c r="D10" s="131">
        <v>3</v>
      </c>
      <c r="E10" s="231"/>
      <c r="F10" s="230"/>
      <c r="G10" s="231"/>
      <c r="H10" s="230"/>
      <c r="I10" s="231"/>
      <c r="J10" s="231"/>
      <c r="K10" s="231"/>
    </row>
    <row r="11" spans="1:14" ht="15" customHeight="1">
      <c r="B11" s="141"/>
      <c r="C11" s="171" t="s">
        <v>222</v>
      </c>
      <c r="D11" s="131">
        <v>4</v>
      </c>
      <c r="E11" s="231"/>
      <c r="F11" s="230"/>
      <c r="G11" s="231"/>
      <c r="H11" s="230"/>
      <c r="I11" s="231"/>
      <c r="J11" s="231"/>
      <c r="K11" s="231"/>
    </row>
    <row r="12" spans="1:14" ht="15" customHeight="1">
      <c r="B12" s="141"/>
      <c r="C12" s="171" t="s">
        <v>223</v>
      </c>
      <c r="D12" s="131">
        <v>5</v>
      </c>
      <c r="E12" s="231"/>
      <c r="F12" s="230"/>
      <c r="G12" s="231"/>
      <c r="H12" s="230"/>
      <c r="I12" s="231"/>
      <c r="J12" s="231"/>
      <c r="K12" s="231"/>
    </row>
    <row r="13" spans="1:14" ht="15" customHeight="1">
      <c r="B13" s="141"/>
      <c r="C13" s="171" t="s">
        <v>224</v>
      </c>
      <c r="D13" s="131">
        <v>6</v>
      </c>
      <c r="E13" s="231"/>
      <c r="F13" s="230"/>
      <c r="G13" s="231"/>
      <c r="H13" s="230"/>
      <c r="I13" s="231"/>
      <c r="J13" s="231"/>
      <c r="K13" s="231"/>
    </row>
    <row r="14" spans="1:14" ht="15" customHeight="1">
      <c r="B14" s="141"/>
      <c r="C14" s="171" t="s">
        <v>225</v>
      </c>
      <c r="D14" s="131">
        <v>7</v>
      </c>
      <c r="E14" s="231"/>
      <c r="F14" s="230"/>
      <c r="G14" s="231"/>
      <c r="H14" s="230"/>
      <c r="I14" s="231"/>
      <c r="J14" s="231"/>
      <c r="K14" s="231"/>
    </row>
    <row r="15" spans="1:14" ht="15" customHeight="1">
      <c r="B15" s="141"/>
      <c r="C15" s="171" t="s">
        <v>226</v>
      </c>
      <c r="D15" s="131">
        <v>8</v>
      </c>
      <c r="E15" s="231"/>
      <c r="F15" s="230"/>
      <c r="G15" s="231"/>
      <c r="H15" s="230"/>
      <c r="I15" s="231"/>
      <c r="J15" s="231"/>
      <c r="K15" s="231"/>
    </row>
    <row r="16" spans="1:14" ht="15" customHeight="1">
      <c r="B16" s="181" t="s">
        <v>776</v>
      </c>
      <c r="C16" s="180"/>
      <c r="D16" s="131" t="s">
        <v>122</v>
      </c>
      <c r="E16" s="231"/>
      <c r="F16" s="230"/>
      <c r="G16" s="231"/>
      <c r="H16" s="230"/>
      <c r="I16" s="231"/>
      <c r="J16" s="231"/>
      <c r="K16" s="231"/>
    </row>
    <row r="18" spans="2:21">
      <c r="B18" s="164"/>
    </row>
    <row r="27" spans="2:21" ht="23.25">
      <c r="P27" s="17"/>
      <c r="Q27" s="21"/>
      <c r="R27" s="21"/>
      <c r="S27" s="21"/>
      <c r="T27" s="21"/>
      <c r="U27" s="21"/>
    </row>
    <row r="28" spans="2:21">
      <c r="P28" s="18"/>
    </row>
  </sheetData>
  <mergeCells count="2">
    <mergeCell ref="B2:K2"/>
    <mergeCell ref="C4:D4"/>
  </mergeCells>
  <pageMargins left="0.70866141732283472" right="0.70866141732283472" top="0.74803149606299213" bottom="0.74803149606299213" header="0.31496062992125984" footer="0.31496062992125984"/>
  <pageSetup paperSize="9" scale="95" fitToWidth="0" fitToHeight="0" orientation="landscape" r:id="rId1"/>
  <headerFooter>
    <oddHeader>&amp;CEN
Annex XXV</oddHeader>
    <oddFooter>&amp;C&amp;"Calibri"&amp;11&amp;K000000&amp;P_x000D_&amp;1#&amp;"Calibri"&amp;10&amp;K000000Internal</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64"/>
  <dimension ref="A1:N19"/>
  <sheetViews>
    <sheetView showGridLines="0" showRowColHeaders="0" zoomScaleNormal="100" workbookViewId="0">
      <pane xSplit="3" ySplit="8" topLeftCell="D9" activePane="bottomRight" state="frozen"/>
      <selection activeCell="B2" sqref="B2:I2"/>
      <selection pane="topRight" activeCell="B2" sqref="B2:I2"/>
      <selection pane="bottomLeft" activeCell="B2" sqref="B2:I2"/>
      <selection pane="bottomRight" activeCell="D9" sqref="D9"/>
    </sheetView>
  </sheetViews>
  <sheetFormatPr defaultColWidth="9.140625" defaultRowHeight="15"/>
  <cols>
    <col min="1" max="1" width="2.5703125" style="36" customWidth="1"/>
    <col min="2" max="2" width="29.28515625" style="36" customWidth="1"/>
    <col min="3" max="3" width="7.5703125" style="36" customWidth="1"/>
    <col min="4" max="11" width="18.5703125" style="36" customWidth="1"/>
    <col min="12" max="16384" width="9.140625" style="36"/>
  </cols>
  <sheetData>
    <row r="1" spans="1:11" ht="10.15" customHeight="1">
      <c r="C1" s="11"/>
    </row>
    <row r="2" spans="1:11" ht="27.95" customHeight="1">
      <c r="A2" s="2"/>
      <c r="B2" s="430" t="s">
        <v>658</v>
      </c>
      <c r="C2" s="431"/>
      <c r="D2" s="431"/>
      <c r="E2" s="431"/>
      <c r="F2" s="431"/>
      <c r="G2" s="431"/>
      <c r="H2" s="431"/>
      <c r="I2" s="431"/>
      <c r="J2" s="431"/>
      <c r="K2" s="431"/>
    </row>
    <row r="3" spans="1:11" ht="14.45" customHeight="1">
      <c r="B3" s="169"/>
    </row>
    <row r="4" spans="1:11">
      <c r="B4" s="51"/>
    </row>
    <row r="5" spans="1:11" ht="15" customHeight="1">
      <c r="D5" s="485" t="s">
        <v>227</v>
      </c>
      <c r="E5" s="485"/>
      <c r="F5" s="485"/>
      <c r="G5" s="485"/>
      <c r="H5" s="456" t="s">
        <v>228</v>
      </c>
      <c r="I5" s="457"/>
      <c r="J5" s="457"/>
      <c r="K5" s="458"/>
    </row>
    <row r="6" spans="1:11" ht="21" customHeight="1">
      <c r="A6" s="8"/>
      <c r="C6" s="8"/>
      <c r="D6" s="485" t="s">
        <v>229</v>
      </c>
      <c r="E6" s="485"/>
      <c r="F6" s="485" t="s">
        <v>230</v>
      </c>
      <c r="G6" s="485"/>
      <c r="H6" s="456" t="s">
        <v>229</v>
      </c>
      <c r="I6" s="458"/>
      <c r="J6" s="456" t="s">
        <v>230</v>
      </c>
      <c r="K6" s="458"/>
    </row>
    <row r="7" spans="1:11">
      <c r="A7" s="8"/>
      <c r="B7" s="51"/>
      <c r="C7" s="8"/>
      <c r="D7" s="383" t="s">
        <v>231</v>
      </c>
      <c r="E7" s="383" t="s">
        <v>232</v>
      </c>
      <c r="F7" s="383" t="s">
        <v>231</v>
      </c>
      <c r="G7" s="383" t="s">
        <v>232</v>
      </c>
      <c r="H7" s="71" t="s">
        <v>231</v>
      </c>
      <c r="I7" s="71" t="s">
        <v>232</v>
      </c>
      <c r="J7" s="71" t="s">
        <v>231</v>
      </c>
      <c r="K7" s="71" t="s">
        <v>232</v>
      </c>
    </row>
    <row r="8" spans="1:11">
      <c r="A8" s="8"/>
      <c r="B8" s="140"/>
      <c r="C8" s="69" t="s">
        <v>0</v>
      </c>
      <c r="D8" s="70" t="s">
        <v>5</v>
      </c>
      <c r="E8" s="70" t="s">
        <v>6</v>
      </c>
      <c r="F8" s="70" t="s">
        <v>7</v>
      </c>
      <c r="G8" s="70" t="s">
        <v>34</v>
      </c>
      <c r="H8" s="70" t="s">
        <v>35</v>
      </c>
      <c r="I8" s="70" t="s">
        <v>72</v>
      </c>
      <c r="J8" s="70" t="s">
        <v>73</v>
      </c>
      <c r="K8" s="70" t="s">
        <v>74</v>
      </c>
    </row>
    <row r="9" spans="1:11">
      <c r="B9" s="387" t="s">
        <v>233</v>
      </c>
      <c r="C9" s="130">
        <v>1</v>
      </c>
      <c r="D9" s="231"/>
      <c r="E9" s="231">
        <v>801383168.20000005</v>
      </c>
      <c r="F9" s="231"/>
      <c r="G9" s="231">
        <v>273400219.47000003</v>
      </c>
      <c r="H9" s="231">
        <v>392949999.99000001</v>
      </c>
      <c r="I9" s="231">
        <v>83221384.049999997</v>
      </c>
      <c r="J9" s="231"/>
      <c r="K9" s="231"/>
    </row>
    <row r="10" spans="1:11">
      <c r="B10" s="387" t="s">
        <v>234</v>
      </c>
      <c r="C10" s="130">
        <v>2</v>
      </c>
      <c r="D10" s="231"/>
      <c r="E10" s="231">
        <v>0.89</v>
      </c>
      <c r="F10" s="231"/>
      <c r="G10" s="231">
        <v>3.6413000000000002</v>
      </c>
      <c r="H10" s="231"/>
      <c r="I10" s="231"/>
      <c r="J10" s="231"/>
      <c r="K10" s="231"/>
    </row>
    <row r="11" spans="1:11">
      <c r="B11" s="387" t="s">
        <v>235</v>
      </c>
      <c r="C11" s="130">
        <v>3</v>
      </c>
      <c r="D11" s="231"/>
      <c r="E11" s="231"/>
      <c r="F11" s="231"/>
      <c r="G11" s="231"/>
      <c r="H11" s="231"/>
      <c r="I11" s="231">
        <v>409916380.26999998</v>
      </c>
      <c r="J11" s="231"/>
      <c r="K11" s="231"/>
    </row>
    <row r="12" spans="1:11">
      <c r="B12" s="387" t="s">
        <v>236</v>
      </c>
      <c r="C12" s="130">
        <v>4</v>
      </c>
      <c r="D12" s="231"/>
      <c r="E12" s="231"/>
      <c r="F12" s="231"/>
      <c r="G12" s="231"/>
      <c r="H12" s="231"/>
      <c r="I12" s="231">
        <v>1014472129.1</v>
      </c>
      <c r="J12" s="231"/>
      <c r="K12" s="231">
        <v>25487100</v>
      </c>
    </row>
    <row r="13" spans="1:11">
      <c r="B13" s="387" t="s">
        <v>237</v>
      </c>
      <c r="C13" s="130">
        <v>5</v>
      </c>
      <c r="D13" s="231"/>
      <c r="E13" s="231"/>
      <c r="F13" s="231"/>
      <c r="G13" s="231"/>
      <c r="H13" s="231"/>
      <c r="I13" s="231"/>
      <c r="J13" s="231"/>
      <c r="K13" s="231"/>
    </row>
    <row r="14" spans="1:11">
      <c r="B14" s="387" t="s">
        <v>238</v>
      </c>
      <c r="C14" s="130">
        <v>6</v>
      </c>
      <c r="D14" s="231"/>
      <c r="E14" s="231"/>
      <c r="F14" s="231"/>
      <c r="G14" s="231"/>
      <c r="H14" s="231"/>
      <c r="I14" s="231"/>
      <c r="J14" s="231"/>
      <c r="K14" s="231"/>
    </row>
    <row r="15" spans="1:11">
      <c r="B15" s="387" t="s">
        <v>239</v>
      </c>
      <c r="C15" s="130">
        <v>7</v>
      </c>
      <c r="D15" s="231"/>
      <c r="E15" s="231"/>
      <c r="F15" s="231"/>
      <c r="G15" s="231"/>
      <c r="H15" s="231"/>
      <c r="I15" s="231"/>
      <c r="J15" s="231"/>
      <c r="K15" s="231"/>
    </row>
    <row r="16" spans="1:11">
      <c r="B16" s="387" t="s">
        <v>240</v>
      </c>
      <c r="C16" s="130">
        <v>8</v>
      </c>
      <c r="D16" s="231"/>
      <c r="E16" s="231"/>
      <c r="F16" s="231"/>
      <c r="G16" s="231"/>
      <c r="H16" s="231"/>
      <c r="I16" s="231">
        <v>253762963.61000001</v>
      </c>
      <c r="J16" s="231"/>
      <c r="K16" s="231">
        <v>2473429230.9000001</v>
      </c>
    </row>
    <row r="17" spans="2:14">
      <c r="B17" s="92" t="s">
        <v>33</v>
      </c>
      <c r="C17" s="125">
        <v>9</v>
      </c>
      <c r="D17" s="380"/>
      <c r="E17" s="380">
        <v>801383169.09000003</v>
      </c>
      <c r="F17" s="380"/>
      <c r="G17" s="380">
        <v>273400223.11129999</v>
      </c>
      <c r="H17" s="380">
        <v>392949999.99000001</v>
      </c>
      <c r="I17" s="380">
        <v>1761372857.03</v>
      </c>
      <c r="J17" s="380"/>
      <c r="K17" s="380">
        <v>2498916330.9000001</v>
      </c>
    </row>
    <row r="19" spans="2:14">
      <c r="N19" s="6"/>
    </row>
  </sheetData>
  <mergeCells count="7">
    <mergeCell ref="B2:K2"/>
    <mergeCell ref="D5:G5"/>
    <mergeCell ref="H5:K5"/>
    <mergeCell ref="D6:E6"/>
    <mergeCell ref="F6:G6"/>
    <mergeCell ref="H6:I6"/>
    <mergeCell ref="J6:K6"/>
  </mergeCells>
  <pageMargins left="0.70866141732283472" right="0.70866141732283472" top="0.74803149606299213" bottom="0.74803149606299213" header="0.31496062992125984" footer="0.31496062992125984"/>
  <pageSetup paperSize="9" scale="90" fitToWidth="0" fitToHeight="0" orientation="landscape" r:id="rId1"/>
  <headerFooter>
    <oddHeader>&amp;CEN
Annex XXV</oddHeader>
    <oddFooter>&amp;C&amp;"Calibri"&amp;11&amp;K000000&amp;P_x000D_&amp;1#&amp;"Calibri"&amp;10&amp;K000000Internal</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67">
    <pageSetUpPr fitToPage="1"/>
  </sheetPr>
  <dimension ref="A1:E26"/>
  <sheetViews>
    <sheetView showGridLines="0" showRowColHeaders="0" zoomScaleNormal="100" workbookViewId="0">
      <pane xSplit="3" ySplit="6" topLeftCell="D7" activePane="bottomRight" state="frozen"/>
      <selection activeCell="B2" sqref="B2:I2"/>
      <selection pane="topRight" activeCell="B2" sqref="B2:I2"/>
      <selection pane="bottomLeft" activeCell="B2" sqref="B2:I2"/>
      <selection pane="bottomRight" activeCell="D7" sqref="D7"/>
    </sheetView>
  </sheetViews>
  <sheetFormatPr defaultColWidth="9.140625" defaultRowHeight="15"/>
  <cols>
    <col min="1" max="1" width="2.5703125" style="8" customWidth="1"/>
    <col min="2" max="2" width="86.7109375" style="8" customWidth="1"/>
    <col min="3" max="3" width="7.5703125" style="8" customWidth="1"/>
    <col min="4" max="5" width="18.5703125" style="8" customWidth="1"/>
    <col min="6" max="16384" width="9.140625" style="8"/>
  </cols>
  <sheetData>
    <row r="1" spans="1:5" ht="10.15" customHeight="1">
      <c r="C1" s="11"/>
    </row>
    <row r="2" spans="1:5" ht="27.95" customHeight="1">
      <c r="A2" s="11"/>
      <c r="B2" s="430" t="s">
        <v>659</v>
      </c>
      <c r="C2" s="431"/>
      <c r="D2" s="431"/>
      <c r="E2" s="431"/>
    </row>
    <row r="3" spans="1:5" ht="14.45" customHeight="1">
      <c r="A3" s="129"/>
      <c r="B3" s="169"/>
      <c r="C3" s="129"/>
      <c r="D3" s="129"/>
      <c r="E3" s="129"/>
    </row>
    <row r="4" spans="1:5" ht="20.100000000000001" customHeight="1">
      <c r="A4" s="129"/>
      <c r="B4" s="35"/>
    </row>
    <row r="5" spans="1:5">
      <c r="A5" s="129"/>
      <c r="B5" s="35"/>
      <c r="C5" s="13"/>
      <c r="D5" s="72" t="s">
        <v>241</v>
      </c>
      <c r="E5" s="72" t="s">
        <v>178</v>
      </c>
    </row>
    <row r="6" spans="1:5">
      <c r="A6" s="129"/>
      <c r="B6" s="35"/>
      <c r="C6" s="69" t="s">
        <v>0</v>
      </c>
      <c r="D6" s="64" t="s">
        <v>5</v>
      </c>
      <c r="E6" s="64" t="s">
        <v>6</v>
      </c>
    </row>
    <row r="7" spans="1:5">
      <c r="B7" s="98" t="s">
        <v>242</v>
      </c>
      <c r="C7" s="64">
        <v>1</v>
      </c>
      <c r="D7" s="207"/>
      <c r="E7" s="380">
        <v>43583510.722199999</v>
      </c>
    </row>
    <row r="8" spans="1:5" ht="30">
      <c r="B8" s="388" t="s">
        <v>243</v>
      </c>
      <c r="C8" s="64">
        <v>2</v>
      </c>
      <c r="D8" s="231">
        <v>1060120644.7</v>
      </c>
      <c r="E8" s="231">
        <v>38110972.273999996</v>
      </c>
    </row>
    <row r="9" spans="1:5">
      <c r="B9" s="388" t="s">
        <v>244</v>
      </c>
      <c r="C9" s="64">
        <v>3</v>
      </c>
      <c r="D9" s="231">
        <v>1060120644.7</v>
      </c>
      <c r="E9" s="231">
        <v>38110972.273999996</v>
      </c>
    </row>
    <row r="10" spans="1:5">
      <c r="B10" s="388" t="s">
        <v>245</v>
      </c>
      <c r="C10" s="64">
        <v>4</v>
      </c>
      <c r="D10" s="231"/>
      <c r="E10" s="231"/>
    </row>
    <row r="11" spans="1:5">
      <c r="B11" s="388" t="s">
        <v>246</v>
      </c>
      <c r="C11" s="64">
        <v>5</v>
      </c>
      <c r="D11" s="231"/>
      <c r="E11" s="231"/>
    </row>
    <row r="12" spans="1:5">
      <c r="B12" s="388" t="s">
        <v>247</v>
      </c>
      <c r="C12" s="64">
        <v>6</v>
      </c>
      <c r="D12" s="231"/>
      <c r="E12" s="231"/>
    </row>
    <row r="13" spans="1:5">
      <c r="B13" s="388" t="s">
        <v>248</v>
      </c>
      <c r="C13" s="64">
        <v>7</v>
      </c>
      <c r="D13" s="231"/>
      <c r="E13" s="207"/>
    </row>
    <row r="14" spans="1:5">
      <c r="B14" s="388" t="s">
        <v>249</v>
      </c>
      <c r="C14" s="64">
        <v>8</v>
      </c>
      <c r="D14" s="231">
        <v>259452028.63999999</v>
      </c>
      <c r="E14" s="231">
        <v>5189040.5728000002</v>
      </c>
    </row>
    <row r="15" spans="1:5">
      <c r="B15" s="388" t="s">
        <v>250</v>
      </c>
      <c r="C15" s="64">
        <v>9</v>
      </c>
      <c r="D15" s="231">
        <v>2499805.56</v>
      </c>
      <c r="E15" s="231">
        <v>283497.87540000002</v>
      </c>
    </row>
    <row r="16" spans="1:5">
      <c r="B16" s="388" t="s">
        <v>251</v>
      </c>
      <c r="C16" s="64">
        <v>10</v>
      </c>
      <c r="D16" s="231"/>
      <c r="E16" s="231"/>
    </row>
    <row r="17" spans="2:5">
      <c r="B17" s="138" t="s">
        <v>252</v>
      </c>
      <c r="C17" s="64">
        <v>11</v>
      </c>
      <c r="D17" s="207"/>
      <c r="E17" s="379"/>
    </row>
    <row r="18" spans="2:5" ht="30">
      <c r="B18" s="388" t="s">
        <v>253</v>
      </c>
      <c r="C18" s="64">
        <v>12</v>
      </c>
      <c r="D18" s="231"/>
      <c r="E18" s="231"/>
    </row>
    <row r="19" spans="2:5">
      <c r="B19" s="388" t="s">
        <v>244</v>
      </c>
      <c r="C19" s="64">
        <v>13</v>
      </c>
      <c r="D19" s="231"/>
      <c r="E19" s="231"/>
    </row>
    <row r="20" spans="2:5">
      <c r="B20" s="388" t="s">
        <v>245</v>
      </c>
      <c r="C20" s="64">
        <v>14</v>
      </c>
      <c r="D20" s="231"/>
      <c r="E20" s="231"/>
    </row>
    <row r="21" spans="2:5">
      <c r="B21" s="388" t="s">
        <v>246</v>
      </c>
      <c r="C21" s="64">
        <v>15</v>
      </c>
      <c r="D21" s="231"/>
      <c r="E21" s="231"/>
    </row>
    <row r="22" spans="2:5">
      <c r="B22" s="388" t="s">
        <v>247</v>
      </c>
      <c r="C22" s="64">
        <v>16</v>
      </c>
      <c r="D22" s="231"/>
      <c r="E22" s="231"/>
    </row>
    <row r="23" spans="2:5">
      <c r="B23" s="388" t="s">
        <v>248</v>
      </c>
      <c r="C23" s="64">
        <v>17</v>
      </c>
      <c r="D23" s="231"/>
      <c r="E23" s="207"/>
    </row>
    <row r="24" spans="2:5">
      <c r="B24" s="388" t="s">
        <v>249</v>
      </c>
      <c r="C24" s="64">
        <v>18</v>
      </c>
      <c r="D24" s="231"/>
      <c r="E24" s="231"/>
    </row>
    <row r="25" spans="2:5">
      <c r="B25" s="388" t="s">
        <v>250</v>
      </c>
      <c r="C25" s="64">
        <v>19</v>
      </c>
      <c r="D25" s="231"/>
      <c r="E25" s="231"/>
    </row>
    <row r="26" spans="2:5">
      <c r="B26" s="388" t="s">
        <v>251</v>
      </c>
      <c r="C26" s="64">
        <v>20</v>
      </c>
      <c r="D26" s="231"/>
      <c r="E26" s="231"/>
    </row>
  </sheetData>
  <mergeCells count="1">
    <mergeCell ref="B2:E2"/>
  </mergeCells>
  <pageMargins left="0.70866141732283472" right="0.70866141732283472" top="0.74803149606299213" bottom="0.74803149606299213" header="0.31496062992125984" footer="0.31496062992125984"/>
  <pageSetup paperSize="9" scale="98" orientation="landscape" r:id="rId1"/>
  <headerFooter>
    <oddHeader>&amp;CEN 
Annex XXV</oddHeader>
    <oddFooter>&amp;C&amp;"Calibri"&amp;11&amp;K000000&amp;P_x000D_&amp;1#&amp;"Calibri"&amp;10&amp;K000000Internal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2"/>
  <dimension ref="A1:K132"/>
  <sheetViews>
    <sheetView showGridLines="0" showRowColHeaders="0" zoomScaleNormal="100" workbookViewId="0">
      <pane xSplit="4" ySplit="5" topLeftCell="E18" activePane="bottomRight" state="frozen"/>
      <selection activeCell="B2" sqref="B2:I2"/>
      <selection pane="topRight" activeCell="B2" sqref="B2:I2"/>
      <selection pane="bottomLeft" activeCell="B2" sqref="B2:I2"/>
      <selection pane="bottomRight" activeCell="E30" sqref="E30"/>
    </sheetView>
  </sheetViews>
  <sheetFormatPr defaultColWidth="9" defaultRowHeight="15"/>
  <cols>
    <col min="1" max="1" width="2.5703125" style="36" customWidth="1"/>
    <col min="2" max="2" width="11.28515625" style="36" customWidth="1"/>
    <col min="3" max="3" width="75.7109375" style="36" customWidth="1"/>
    <col min="4" max="4" width="6.5703125" style="36" customWidth="1"/>
    <col min="5" max="9" width="18.5703125" style="36" customWidth="1"/>
    <col min="10" max="16384" width="9" style="36"/>
  </cols>
  <sheetData>
    <row r="1" spans="1:9" ht="10.15" customHeight="1">
      <c r="A1" s="1"/>
    </row>
    <row r="2" spans="1:9" ht="27.95" customHeight="1">
      <c r="A2" s="1"/>
      <c r="B2" s="416" t="s">
        <v>652</v>
      </c>
      <c r="C2" s="417"/>
      <c r="D2" s="417"/>
      <c r="E2" s="417"/>
      <c r="F2" s="417"/>
      <c r="G2" s="417"/>
      <c r="H2" s="417"/>
      <c r="I2" s="417"/>
    </row>
    <row r="3" spans="1:9" ht="14.45" customHeight="1">
      <c r="A3" s="1"/>
      <c r="B3" s="168"/>
    </row>
    <row r="4" spans="1:9">
      <c r="A4" s="1"/>
      <c r="E4" s="302">
        <v>44742</v>
      </c>
      <c r="F4" s="302">
        <v>44651</v>
      </c>
      <c r="G4" s="302">
        <v>44561</v>
      </c>
      <c r="H4" s="302">
        <v>44469</v>
      </c>
      <c r="I4" s="302">
        <v>44377</v>
      </c>
    </row>
    <row r="5" spans="1:9">
      <c r="A5" s="1"/>
      <c r="B5" s="4"/>
      <c r="C5" s="5"/>
      <c r="D5" s="104" t="s">
        <v>0</v>
      </c>
      <c r="E5" s="70" t="s">
        <v>5</v>
      </c>
      <c r="F5" s="70" t="s">
        <v>6</v>
      </c>
      <c r="G5" s="70" t="s">
        <v>7</v>
      </c>
      <c r="H5" s="70" t="s">
        <v>34</v>
      </c>
      <c r="I5" s="70" t="s">
        <v>35</v>
      </c>
    </row>
    <row r="6" spans="1:9" ht="14.45" customHeight="1">
      <c r="A6" s="1"/>
      <c r="B6" s="181" t="s">
        <v>36</v>
      </c>
      <c r="C6" s="191"/>
      <c r="D6" s="191"/>
      <c r="E6" s="191"/>
      <c r="F6" s="191"/>
      <c r="G6" s="191"/>
      <c r="H6" s="191"/>
      <c r="I6" s="192"/>
    </row>
    <row r="7" spans="1:9" ht="14.45" customHeight="1">
      <c r="A7" s="1"/>
      <c r="B7" s="303"/>
      <c r="C7" s="304" t="s">
        <v>37</v>
      </c>
      <c r="D7" s="59">
        <v>1</v>
      </c>
      <c r="E7" s="211">
        <v>1842617059.01</v>
      </c>
      <c r="F7" s="211">
        <v>1814027219.9400001</v>
      </c>
      <c r="G7" s="211">
        <v>1841036914.95</v>
      </c>
      <c r="H7" s="211"/>
      <c r="I7" s="211"/>
    </row>
    <row r="8" spans="1:9" ht="14.45" customHeight="1">
      <c r="A8" s="1"/>
      <c r="B8" s="303"/>
      <c r="C8" s="304" t="s">
        <v>38</v>
      </c>
      <c r="D8" s="59">
        <v>2</v>
      </c>
      <c r="E8" s="211">
        <v>2087337333.3399999</v>
      </c>
      <c r="F8" s="211">
        <v>2058565389.5599999</v>
      </c>
      <c r="G8" s="211">
        <v>2085437353.1500001</v>
      </c>
      <c r="H8" s="211"/>
      <c r="I8" s="211"/>
    </row>
    <row r="9" spans="1:9" ht="14.45" customHeight="1">
      <c r="A9" s="1"/>
      <c r="B9" s="303"/>
      <c r="C9" s="304" t="s">
        <v>39</v>
      </c>
      <c r="D9" s="59">
        <v>3</v>
      </c>
      <c r="E9" s="211">
        <v>2290069469.8899999</v>
      </c>
      <c r="F9" s="211">
        <v>2262117601.1700001</v>
      </c>
      <c r="G9" s="211">
        <v>2290726387.1500001</v>
      </c>
      <c r="H9" s="211"/>
      <c r="I9" s="211"/>
    </row>
    <row r="10" spans="1:9" ht="14.45" customHeight="1">
      <c r="A10" s="1"/>
      <c r="B10" s="181" t="s">
        <v>40</v>
      </c>
      <c r="C10" s="191"/>
      <c r="D10" s="191"/>
      <c r="E10" s="212"/>
      <c r="F10" s="212"/>
      <c r="G10" s="212"/>
      <c r="H10" s="212"/>
      <c r="I10" s="212"/>
    </row>
    <row r="11" spans="1:9" ht="14.45" customHeight="1">
      <c r="A11" s="1"/>
      <c r="B11" s="303"/>
      <c r="C11" s="304" t="s">
        <v>41</v>
      </c>
      <c r="D11" s="59">
        <v>4</v>
      </c>
      <c r="E11" s="211">
        <v>8853036615.0590992</v>
      </c>
      <c r="F11" s="211">
        <v>11294038482.189501</v>
      </c>
      <c r="G11" s="211">
        <v>11602421677.6406</v>
      </c>
      <c r="H11" s="211"/>
      <c r="I11" s="211"/>
    </row>
    <row r="12" spans="1:9" ht="14.45" customHeight="1">
      <c r="A12" s="1"/>
      <c r="B12" s="181" t="s">
        <v>42</v>
      </c>
      <c r="C12" s="191"/>
      <c r="D12" s="191"/>
      <c r="E12" s="212"/>
      <c r="F12" s="212"/>
      <c r="G12" s="212"/>
      <c r="H12" s="212"/>
      <c r="I12" s="212"/>
    </row>
    <row r="13" spans="1:9" ht="14.45" customHeight="1">
      <c r="A13" s="1"/>
      <c r="B13" s="303"/>
      <c r="C13" s="304" t="s">
        <v>623</v>
      </c>
      <c r="D13" s="59">
        <v>5</v>
      </c>
      <c r="E13" s="250">
        <v>0.20810000000000001</v>
      </c>
      <c r="F13" s="250">
        <v>0.16059999999999999</v>
      </c>
      <c r="G13" s="250">
        <v>0.15870000000000001</v>
      </c>
      <c r="H13" s="250"/>
      <c r="I13" s="250"/>
    </row>
    <row r="14" spans="1:9" ht="14.45" customHeight="1">
      <c r="A14" s="1"/>
      <c r="B14" s="303"/>
      <c r="C14" s="304" t="s">
        <v>43</v>
      </c>
      <c r="D14" s="59">
        <v>6</v>
      </c>
      <c r="E14" s="250">
        <v>0.23580000000000001</v>
      </c>
      <c r="F14" s="250">
        <v>0.18229999999999999</v>
      </c>
      <c r="G14" s="250">
        <v>0.1797</v>
      </c>
      <c r="H14" s="250"/>
      <c r="I14" s="250"/>
    </row>
    <row r="15" spans="1:9" ht="14.45" customHeight="1">
      <c r="A15" s="1"/>
      <c r="B15" s="303"/>
      <c r="C15" s="304" t="s">
        <v>44</v>
      </c>
      <c r="D15" s="59">
        <v>7</v>
      </c>
      <c r="E15" s="250">
        <v>0.25869999999999999</v>
      </c>
      <c r="F15" s="250">
        <v>0.20030000000000001</v>
      </c>
      <c r="G15" s="250">
        <v>0.19739999999999999</v>
      </c>
      <c r="H15" s="250"/>
      <c r="I15" s="250"/>
    </row>
    <row r="16" spans="1:9" ht="14.45" customHeight="1">
      <c r="A16" s="1"/>
      <c r="B16" s="181" t="s">
        <v>1404</v>
      </c>
      <c r="C16" s="191"/>
      <c r="D16" s="191"/>
      <c r="E16" s="212"/>
      <c r="F16" s="212"/>
      <c r="G16" s="212"/>
      <c r="H16" s="212"/>
      <c r="I16" s="212"/>
    </row>
    <row r="17" spans="1:9" ht="30">
      <c r="A17" s="1"/>
      <c r="B17" s="303"/>
      <c r="C17" s="300" t="s">
        <v>1405</v>
      </c>
      <c r="D17" s="59" t="s">
        <v>682</v>
      </c>
      <c r="E17" s="250">
        <v>4.1500000000000002E-2</v>
      </c>
      <c r="F17" s="250">
        <v>4.1500000000000002E-2</v>
      </c>
      <c r="G17" s="250">
        <v>4.1500000000000002E-2</v>
      </c>
      <c r="H17" s="250"/>
      <c r="I17" s="250"/>
    </row>
    <row r="18" spans="1:9" ht="14.45" customHeight="1">
      <c r="A18" s="1"/>
      <c r="B18" s="303"/>
      <c r="C18" s="304" t="s">
        <v>1406</v>
      </c>
      <c r="D18" s="59" t="s">
        <v>692</v>
      </c>
      <c r="E18" s="250">
        <v>2.3300000000000001E-2</v>
      </c>
      <c r="F18" s="250">
        <v>2.3300000000000001E-2</v>
      </c>
      <c r="G18" s="250">
        <v>2.3300000000000001E-2</v>
      </c>
      <c r="H18" s="250"/>
      <c r="I18" s="250"/>
    </row>
    <row r="19" spans="1:9" ht="14.45" customHeight="1">
      <c r="A19" s="1"/>
      <c r="B19" s="303"/>
      <c r="C19" s="304" t="s">
        <v>1407</v>
      </c>
      <c r="D19" s="59" t="s">
        <v>693</v>
      </c>
      <c r="E19" s="250">
        <v>3.1099999999999999E-2</v>
      </c>
      <c r="F19" s="250">
        <v>3.1099999999999999E-2</v>
      </c>
      <c r="G19" s="250">
        <v>3.1099999999999999E-2</v>
      </c>
      <c r="H19" s="250"/>
      <c r="I19" s="250"/>
    </row>
    <row r="20" spans="1:9" ht="14.45" customHeight="1">
      <c r="A20" s="1"/>
      <c r="B20" s="303"/>
      <c r="C20" s="304" t="s">
        <v>45</v>
      </c>
      <c r="D20" s="59" t="s">
        <v>694</v>
      </c>
      <c r="E20" s="250">
        <v>0.1215</v>
      </c>
      <c r="F20" s="250">
        <v>0.1215</v>
      </c>
      <c r="G20" s="250">
        <v>0.1215</v>
      </c>
      <c r="H20" s="250"/>
      <c r="I20" s="250"/>
    </row>
    <row r="21" spans="1:9" ht="14.45" customHeight="1">
      <c r="A21" s="1"/>
      <c r="B21" s="181" t="s">
        <v>46</v>
      </c>
      <c r="C21" s="191"/>
      <c r="D21" s="191"/>
      <c r="E21" s="212"/>
      <c r="F21" s="212"/>
      <c r="G21" s="212"/>
      <c r="H21" s="212"/>
      <c r="I21" s="212"/>
    </row>
    <row r="22" spans="1:9" ht="14.45" customHeight="1">
      <c r="A22" s="1"/>
      <c r="B22" s="303"/>
      <c r="C22" s="304" t="s">
        <v>47</v>
      </c>
      <c r="D22" s="59">
        <v>8</v>
      </c>
      <c r="E22" s="250">
        <v>2.5000000000000001E-2</v>
      </c>
      <c r="F22" s="250">
        <v>2.5000000000000001E-2</v>
      </c>
      <c r="G22" s="250">
        <v>2.5000000000000001E-2</v>
      </c>
      <c r="H22" s="250"/>
      <c r="I22" s="250"/>
    </row>
    <row r="23" spans="1:9" ht="30">
      <c r="A23" s="1"/>
      <c r="B23" s="303"/>
      <c r="C23" s="300" t="s">
        <v>48</v>
      </c>
      <c r="D23" s="59" t="s">
        <v>685</v>
      </c>
      <c r="E23" s="250"/>
      <c r="F23" s="250"/>
      <c r="G23" s="250"/>
      <c r="H23" s="250"/>
      <c r="I23" s="250"/>
    </row>
    <row r="24" spans="1:9" ht="14.45" customHeight="1">
      <c r="A24" s="1"/>
      <c r="B24" s="303"/>
      <c r="C24" s="304" t="s">
        <v>49</v>
      </c>
      <c r="D24" s="59">
        <v>9</v>
      </c>
      <c r="E24" s="250">
        <v>0</v>
      </c>
      <c r="F24" s="250">
        <v>1.1534045629951333E-5</v>
      </c>
      <c r="G24" s="250">
        <v>1.2427629559256094E-5</v>
      </c>
      <c r="H24" s="250"/>
      <c r="I24" s="250"/>
    </row>
    <row r="25" spans="1:9" ht="14.45" customHeight="1">
      <c r="A25" s="1"/>
      <c r="B25" s="303"/>
      <c r="C25" s="304" t="s">
        <v>50</v>
      </c>
      <c r="D25" s="59" t="s">
        <v>695</v>
      </c>
      <c r="E25" s="250">
        <v>2.92E-2</v>
      </c>
      <c r="F25" s="250"/>
      <c r="G25" s="250"/>
      <c r="H25" s="250"/>
      <c r="I25" s="250"/>
    </row>
    <row r="26" spans="1:9" ht="14.45" customHeight="1">
      <c r="A26" s="1"/>
      <c r="B26" s="303"/>
      <c r="C26" s="304" t="s">
        <v>51</v>
      </c>
      <c r="D26" s="59">
        <v>10</v>
      </c>
      <c r="E26" s="250"/>
      <c r="F26" s="250"/>
      <c r="G26" s="250"/>
      <c r="H26" s="250"/>
      <c r="I26" s="250"/>
    </row>
    <row r="27" spans="1:9" ht="14.45" customHeight="1">
      <c r="A27" s="1"/>
      <c r="B27" s="303"/>
      <c r="C27" s="304" t="s">
        <v>52</v>
      </c>
      <c r="D27" s="59" t="s">
        <v>696</v>
      </c>
      <c r="E27" s="250">
        <v>3.7000000000000002E-3</v>
      </c>
      <c r="F27" s="250">
        <v>4.1000000000000003E-3</v>
      </c>
      <c r="G27" s="250">
        <v>3.8999999999999998E-3</v>
      </c>
      <c r="H27" s="250"/>
      <c r="I27" s="250"/>
    </row>
    <row r="28" spans="1:9" ht="14.45" customHeight="1">
      <c r="A28" s="1"/>
      <c r="B28" s="303"/>
      <c r="C28" s="304" t="s">
        <v>53</v>
      </c>
      <c r="D28" s="59">
        <v>11</v>
      </c>
      <c r="E28" s="250">
        <v>5.7799999999999997E-2</v>
      </c>
      <c r="F28" s="250">
        <v>2.9100000000000001E-2</v>
      </c>
      <c r="G28" s="250">
        <v>2.8899999999999999E-2</v>
      </c>
      <c r="H28" s="250"/>
      <c r="I28" s="250"/>
    </row>
    <row r="29" spans="1:9" ht="14.45" customHeight="1">
      <c r="A29" s="1"/>
      <c r="B29" s="303"/>
      <c r="C29" s="304" t="s">
        <v>54</v>
      </c>
      <c r="D29" s="59" t="s">
        <v>697</v>
      </c>
      <c r="E29" s="250">
        <v>0.17929999999999999</v>
      </c>
      <c r="F29" s="250">
        <v>0.15060000000000001</v>
      </c>
      <c r="G29" s="250">
        <v>0.15040000000000001</v>
      </c>
      <c r="H29" s="250"/>
      <c r="I29" s="250"/>
    </row>
    <row r="30" spans="1:9" ht="14.45" customHeight="1">
      <c r="A30" s="1"/>
      <c r="B30" s="303"/>
      <c r="C30" s="304" t="s">
        <v>55</v>
      </c>
      <c r="D30" s="59">
        <v>12</v>
      </c>
      <c r="E30" s="250">
        <v>0.13719999999999999</v>
      </c>
      <c r="F30" s="250">
        <v>9.2318119267141799E-2</v>
      </c>
      <c r="G30" s="250">
        <v>6.5799999999999997E-2</v>
      </c>
      <c r="H30" s="250"/>
      <c r="I30" s="250"/>
    </row>
    <row r="31" spans="1:9" ht="14.45" customHeight="1">
      <c r="A31" s="1"/>
      <c r="B31" s="181" t="s">
        <v>56</v>
      </c>
      <c r="C31" s="191"/>
      <c r="D31" s="191"/>
      <c r="E31" s="212"/>
      <c r="F31" s="212"/>
      <c r="G31" s="212"/>
      <c r="H31" s="212"/>
      <c r="I31" s="212"/>
    </row>
    <row r="32" spans="1:9" ht="14.45" customHeight="1">
      <c r="A32" s="1"/>
      <c r="B32" s="303"/>
      <c r="C32" s="305" t="s">
        <v>57</v>
      </c>
      <c r="D32" s="59">
        <v>13</v>
      </c>
      <c r="E32" s="211">
        <v>55811010010.412003</v>
      </c>
      <c r="F32" s="211">
        <v>50621131255.934998</v>
      </c>
      <c r="G32" s="211">
        <v>50557728201.142601</v>
      </c>
      <c r="H32" s="211"/>
      <c r="I32" s="211"/>
    </row>
    <row r="33" spans="1:9" ht="14.45" customHeight="1">
      <c r="A33" s="1"/>
      <c r="B33" s="303"/>
      <c r="C33" s="305" t="s">
        <v>56</v>
      </c>
      <c r="D33" s="59">
        <v>14</v>
      </c>
      <c r="E33" s="250">
        <v>3.7400000000000003E-2</v>
      </c>
      <c r="F33" s="250">
        <v>4.07E-2</v>
      </c>
      <c r="G33" s="250">
        <v>4.1200000000000001E-2</v>
      </c>
      <c r="H33" s="250"/>
      <c r="I33" s="250"/>
    </row>
    <row r="34" spans="1:9" ht="14.45" customHeight="1">
      <c r="B34" s="181" t="s">
        <v>58</v>
      </c>
      <c r="C34" s="191"/>
      <c r="D34" s="191"/>
      <c r="E34" s="212"/>
      <c r="F34" s="212"/>
      <c r="G34" s="212"/>
      <c r="H34" s="212"/>
      <c r="I34" s="212"/>
    </row>
    <row r="35" spans="1:9" s="6" customFormat="1" ht="14.45" customHeight="1">
      <c r="B35" s="306"/>
      <c r="C35" s="307" t="s">
        <v>1408</v>
      </c>
      <c r="D35" s="64" t="s">
        <v>698</v>
      </c>
      <c r="E35" s="250"/>
      <c r="F35" s="250"/>
      <c r="G35" s="250"/>
      <c r="H35" s="250"/>
      <c r="I35" s="250"/>
    </row>
    <row r="36" spans="1:9" s="6" customFormat="1" ht="14.45" customHeight="1">
      <c r="B36" s="306"/>
      <c r="C36" s="307" t="s">
        <v>1406</v>
      </c>
      <c r="D36" s="64" t="s">
        <v>699</v>
      </c>
      <c r="E36" s="250"/>
      <c r="F36" s="250"/>
      <c r="G36" s="250"/>
      <c r="H36" s="250"/>
      <c r="I36" s="250"/>
    </row>
    <row r="37" spans="1:9" s="6" customFormat="1" ht="14.45" customHeight="1">
      <c r="B37" s="306"/>
      <c r="C37" s="307" t="s">
        <v>59</v>
      </c>
      <c r="D37" s="64" t="s">
        <v>700</v>
      </c>
      <c r="E37" s="250">
        <v>0.03</v>
      </c>
      <c r="F37" s="250">
        <v>3.32E-2</v>
      </c>
      <c r="G37" s="250">
        <v>3.2800000000000003E-2</v>
      </c>
      <c r="H37" s="250"/>
      <c r="I37" s="250"/>
    </row>
    <row r="38" spans="1:9" s="6" customFormat="1" ht="14.45" customHeight="1">
      <c r="B38" s="306"/>
      <c r="C38" s="307" t="s">
        <v>1409</v>
      </c>
      <c r="D38" s="64" t="s">
        <v>701</v>
      </c>
      <c r="E38" s="250">
        <v>0</v>
      </c>
      <c r="F38" s="250">
        <v>0</v>
      </c>
      <c r="G38" s="250">
        <v>0</v>
      </c>
      <c r="H38" s="250"/>
      <c r="I38" s="250"/>
    </row>
    <row r="39" spans="1:9" s="6" customFormat="1" ht="14.45" customHeight="1">
      <c r="B39" s="306"/>
      <c r="C39" s="308" t="s">
        <v>60</v>
      </c>
      <c r="D39" s="64" t="s">
        <v>702</v>
      </c>
      <c r="E39" s="251">
        <v>0.03</v>
      </c>
      <c r="F39" s="251">
        <v>3.32E-2</v>
      </c>
      <c r="G39" s="251">
        <v>3.2800000000000003E-2</v>
      </c>
      <c r="H39" s="251"/>
      <c r="I39" s="251"/>
    </row>
    <row r="40" spans="1:9" ht="14.45" customHeight="1">
      <c r="A40" s="1"/>
      <c r="B40" s="181" t="s">
        <v>61</v>
      </c>
      <c r="C40" s="191"/>
      <c r="D40" s="191"/>
      <c r="E40" s="212"/>
      <c r="F40" s="212"/>
      <c r="G40" s="212"/>
      <c r="H40" s="212"/>
      <c r="I40" s="212"/>
    </row>
    <row r="41" spans="1:9" ht="14.45" customHeight="1">
      <c r="A41" s="1"/>
      <c r="B41" s="303"/>
      <c r="C41" s="305" t="s">
        <v>62</v>
      </c>
      <c r="D41" s="59">
        <v>15</v>
      </c>
      <c r="E41" s="211">
        <v>8821049783.6200008</v>
      </c>
      <c r="F41" s="211">
        <v>7845507756.8928003</v>
      </c>
      <c r="G41" s="211">
        <v>7117282251.1300001</v>
      </c>
      <c r="H41" s="211"/>
      <c r="I41" s="211"/>
    </row>
    <row r="42" spans="1:9" ht="14.45" customHeight="1">
      <c r="A42" s="1"/>
      <c r="B42" s="303"/>
      <c r="C42" s="309" t="s">
        <v>63</v>
      </c>
      <c r="D42" s="64" t="s">
        <v>703</v>
      </c>
      <c r="E42" s="211">
        <v>4826080147.467</v>
      </c>
      <c r="F42" s="211">
        <v>4747780823.3977003</v>
      </c>
      <c r="G42" s="211">
        <v>4296294242.0299997</v>
      </c>
      <c r="H42" s="211"/>
      <c r="I42" s="211"/>
    </row>
    <row r="43" spans="1:9" ht="14.45" customHeight="1">
      <c r="A43" s="1"/>
      <c r="B43" s="303"/>
      <c r="C43" s="309" t="s">
        <v>64</v>
      </c>
      <c r="D43" s="64" t="s">
        <v>704</v>
      </c>
      <c r="E43" s="211">
        <v>434412364.58840001</v>
      </c>
      <c r="F43" s="211">
        <v>345864613.92400002</v>
      </c>
      <c r="G43" s="211">
        <v>307137458.37150002</v>
      </c>
      <c r="H43" s="211"/>
      <c r="I43" s="211"/>
    </row>
    <row r="44" spans="1:9" ht="14.45" customHeight="1">
      <c r="A44" s="1"/>
      <c r="B44" s="303"/>
      <c r="C44" s="305" t="s">
        <v>65</v>
      </c>
      <c r="D44" s="59">
        <v>16</v>
      </c>
      <c r="E44" s="211">
        <v>4414120042.6061001</v>
      </c>
      <c r="F44" s="211">
        <v>4389880430.6271</v>
      </c>
      <c r="G44" s="211">
        <v>3989156783.6585002</v>
      </c>
      <c r="H44" s="211"/>
      <c r="I44" s="211"/>
    </row>
    <row r="45" spans="1:9" ht="14.45" customHeight="1">
      <c r="A45" s="1"/>
      <c r="B45" s="303"/>
      <c r="C45" s="305" t="s">
        <v>66</v>
      </c>
      <c r="D45" s="59">
        <v>17</v>
      </c>
      <c r="E45" s="250">
        <v>1.9984</v>
      </c>
      <c r="F45" s="250">
        <v>1.7871999999999999</v>
      </c>
      <c r="G45" s="250">
        <v>1.7842</v>
      </c>
      <c r="H45" s="250"/>
      <c r="I45" s="250"/>
    </row>
    <row r="46" spans="1:9" ht="14.45" customHeight="1">
      <c r="A46" s="1"/>
      <c r="B46" s="181" t="s">
        <v>67</v>
      </c>
      <c r="C46" s="191"/>
      <c r="D46" s="191"/>
      <c r="E46" s="212"/>
      <c r="F46" s="212"/>
      <c r="G46" s="212"/>
      <c r="H46" s="212"/>
      <c r="I46" s="212"/>
    </row>
    <row r="47" spans="1:9" ht="14.45" customHeight="1">
      <c r="A47" s="1"/>
      <c r="B47" s="303"/>
      <c r="C47" s="310" t="s">
        <v>68</v>
      </c>
      <c r="D47" s="59">
        <v>18</v>
      </c>
      <c r="E47" s="211">
        <v>49013285215.812897</v>
      </c>
      <c r="F47" s="211">
        <v>49191506966.350601</v>
      </c>
      <c r="G47" s="211">
        <v>48107582108.110901</v>
      </c>
      <c r="H47" s="211"/>
      <c r="I47" s="211"/>
    </row>
    <row r="48" spans="1:9" ht="14.45" customHeight="1">
      <c r="A48" s="1"/>
      <c r="B48" s="303"/>
      <c r="C48" s="311" t="s">
        <v>69</v>
      </c>
      <c r="D48" s="59">
        <v>19</v>
      </c>
      <c r="E48" s="211">
        <v>32825520029.340199</v>
      </c>
      <c r="F48" s="211">
        <v>34709991098.575203</v>
      </c>
      <c r="G48" s="211">
        <v>33858992967.382</v>
      </c>
      <c r="H48" s="211"/>
      <c r="I48" s="211"/>
    </row>
    <row r="49" spans="1:9" ht="14.45" customHeight="1">
      <c r="A49" s="1"/>
      <c r="B49" s="312"/>
      <c r="C49" s="310" t="s">
        <v>70</v>
      </c>
      <c r="D49" s="59">
        <v>20</v>
      </c>
      <c r="E49" s="250">
        <v>1.4931000000000001</v>
      </c>
      <c r="F49" s="250">
        <v>1.4172</v>
      </c>
      <c r="G49" s="250">
        <v>1.4208000000000001</v>
      </c>
      <c r="H49" s="250"/>
      <c r="I49" s="250"/>
    </row>
    <row r="50" spans="1:9">
      <c r="A50" s="1"/>
    </row>
    <row r="51" spans="1:9">
      <c r="A51" s="1"/>
    </row>
    <row r="52" spans="1:9" ht="14.45" customHeight="1">
      <c r="A52" s="1"/>
    </row>
    <row r="53" spans="1:9">
      <c r="A53" s="1"/>
    </row>
    <row r="54" spans="1:9">
      <c r="A54" s="1"/>
    </row>
    <row r="55" spans="1:9">
      <c r="A55" s="1"/>
    </row>
    <row r="56" spans="1:9">
      <c r="A56" s="1"/>
    </row>
    <row r="57" spans="1:9">
      <c r="A57" s="1"/>
    </row>
    <row r="58" spans="1:9">
      <c r="A58" s="1"/>
    </row>
    <row r="59" spans="1:9">
      <c r="A59" s="1"/>
    </row>
    <row r="60" spans="1:9">
      <c r="A60" s="1"/>
    </row>
    <row r="61" spans="1:9">
      <c r="A61" s="1"/>
    </row>
    <row r="62" spans="1:9">
      <c r="A62" s="1"/>
    </row>
    <row r="63" spans="1:9">
      <c r="A63" s="1"/>
    </row>
    <row r="64" spans="1:9">
      <c r="A64" s="1"/>
    </row>
    <row r="65" spans="1:1">
      <c r="A65" s="1"/>
    </row>
    <row r="66" spans="1:1">
      <c r="A66" s="1"/>
    </row>
    <row r="67" spans="1:1">
      <c r="A67" s="1"/>
    </row>
    <row r="68" spans="1:1">
      <c r="A68" s="1"/>
    </row>
    <row r="69" spans="1:1">
      <c r="A69" s="1"/>
    </row>
    <row r="70" spans="1:1">
      <c r="A70" s="1"/>
    </row>
    <row r="71" spans="1:1">
      <c r="A71" s="1"/>
    </row>
    <row r="72" spans="1:1">
      <c r="A72" s="1"/>
    </row>
    <row r="73" spans="1:1">
      <c r="A73" s="1"/>
    </row>
    <row r="74" spans="1:1">
      <c r="A74" s="1"/>
    </row>
    <row r="75" spans="1:1">
      <c r="A75" s="1"/>
    </row>
    <row r="76" spans="1:1">
      <c r="A76" s="1"/>
    </row>
    <row r="77" spans="1:1">
      <c r="A77" s="1"/>
    </row>
    <row r="78" spans="1:1">
      <c r="A78" s="1"/>
    </row>
    <row r="79" spans="1:1">
      <c r="A79" s="1"/>
    </row>
    <row r="80" spans="1:1">
      <c r="A80" s="1"/>
    </row>
    <row r="81" spans="1:1">
      <c r="A81" s="1"/>
    </row>
    <row r="82" spans="1:1">
      <c r="A82" s="1"/>
    </row>
    <row r="83" spans="1:1">
      <c r="A83" s="1"/>
    </row>
    <row r="84" spans="1:1">
      <c r="A84" s="1"/>
    </row>
    <row r="85" spans="1:1">
      <c r="A85" s="1"/>
    </row>
    <row r="86" spans="1:1">
      <c r="A86" s="1"/>
    </row>
    <row r="87" spans="1:1">
      <c r="A87" s="1"/>
    </row>
    <row r="88" spans="1:1">
      <c r="A88" s="1"/>
    </row>
    <row r="89" spans="1:1">
      <c r="A89" s="1"/>
    </row>
    <row r="90" spans="1:1">
      <c r="A90" s="1"/>
    </row>
    <row r="91" spans="1:1">
      <c r="A91" s="1"/>
    </row>
    <row r="92" spans="1:1">
      <c r="A92" s="1"/>
    </row>
    <row r="93" spans="1:1">
      <c r="A93" s="1"/>
    </row>
    <row r="94" spans="1:1">
      <c r="A94" s="1"/>
    </row>
    <row r="95" spans="1:1">
      <c r="A95" s="1"/>
    </row>
    <row r="96" spans="1:1">
      <c r="A96" s="1"/>
    </row>
    <row r="97" spans="1:11">
      <c r="A97" s="1"/>
    </row>
    <row r="98" spans="1:11">
      <c r="A98" s="1"/>
    </row>
    <row r="99" spans="1:11">
      <c r="A99" s="1"/>
    </row>
    <row r="100" spans="1:11">
      <c r="A100" s="1"/>
    </row>
    <row r="101" spans="1:11">
      <c r="A101" s="1"/>
    </row>
    <row r="102" spans="1:11">
      <c r="A102" s="1"/>
    </row>
    <row r="103" spans="1:11">
      <c r="A103" s="1"/>
      <c r="B103" s="1"/>
      <c r="C103" s="1"/>
      <c r="D103" s="1"/>
      <c r="E103" s="1"/>
      <c r="F103" s="1"/>
      <c r="G103" s="1"/>
      <c r="H103" s="1"/>
      <c r="I103" s="1"/>
      <c r="J103" s="1"/>
      <c r="K103" s="1"/>
    </row>
    <row r="104" spans="1:11">
      <c r="A104" s="1"/>
      <c r="B104" s="1"/>
      <c r="C104" s="1"/>
      <c r="D104" s="1"/>
      <c r="E104" s="1"/>
      <c r="F104" s="1"/>
      <c r="G104" s="1"/>
      <c r="H104" s="1"/>
      <c r="I104" s="1"/>
      <c r="J104" s="1"/>
      <c r="K104" s="1"/>
    </row>
    <row r="105" spans="1:11">
      <c r="A105" s="1"/>
      <c r="B105" s="1"/>
      <c r="C105" s="1"/>
      <c r="D105" s="1"/>
      <c r="E105" s="1"/>
      <c r="F105" s="1"/>
      <c r="G105" s="1"/>
      <c r="H105" s="1"/>
      <c r="I105" s="1"/>
      <c r="J105" s="1"/>
      <c r="K105" s="1"/>
    </row>
    <row r="106" spans="1:11">
      <c r="A106" s="1"/>
      <c r="B106" s="1"/>
      <c r="C106" s="1"/>
      <c r="D106" s="1"/>
      <c r="E106" s="1"/>
      <c r="F106" s="1"/>
      <c r="G106" s="1"/>
      <c r="H106" s="1"/>
      <c r="I106" s="1"/>
      <c r="J106" s="1"/>
      <c r="K106" s="1"/>
    </row>
    <row r="107" spans="1:11">
      <c r="A107" s="1"/>
      <c r="B107" s="1"/>
      <c r="C107" s="1"/>
      <c r="D107" s="1"/>
      <c r="E107" s="1"/>
      <c r="F107" s="1"/>
      <c r="G107" s="1"/>
      <c r="H107" s="1"/>
      <c r="I107" s="1"/>
      <c r="J107" s="1"/>
      <c r="K107" s="1"/>
    </row>
    <row r="108" spans="1:11">
      <c r="A108" s="1"/>
      <c r="B108" s="1"/>
      <c r="C108" s="1"/>
      <c r="D108" s="1"/>
      <c r="E108" s="1"/>
      <c r="F108" s="1"/>
      <c r="G108" s="1"/>
      <c r="H108" s="1"/>
      <c r="I108" s="1"/>
      <c r="J108" s="1"/>
      <c r="K108" s="1"/>
    </row>
    <row r="109" spans="1:11">
      <c r="A109" s="1"/>
      <c r="B109" s="1"/>
      <c r="C109" s="1"/>
      <c r="D109" s="1"/>
      <c r="E109" s="1"/>
      <c r="F109" s="1"/>
      <c r="G109" s="1"/>
      <c r="H109" s="1"/>
      <c r="I109" s="1"/>
      <c r="J109" s="1"/>
      <c r="K109" s="1"/>
    </row>
    <row r="110" spans="1:11">
      <c r="A110" s="1"/>
      <c r="B110" s="1"/>
      <c r="C110" s="1"/>
      <c r="D110" s="1"/>
      <c r="E110" s="1"/>
      <c r="F110" s="1"/>
      <c r="G110" s="1"/>
      <c r="H110" s="1"/>
      <c r="I110" s="1"/>
      <c r="J110" s="1"/>
      <c r="K110" s="1"/>
    </row>
    <row r="111" spans="1:11">
      <c r="A111" s="1"/>
      <c r="B111" s="1"/>
      <c r="C111" s="1"/>
      <c r="D111" s="1"/>
      <c r="E111" s="1"/>
      <c r="F111" s="1"/>
      <c r="G111" s="1"/>
      <c r="H111" s="1"/>
      <c r="I111" s="1"/>
      <c r="J111" s="1"/>
      <c r="K111" s="1"/>
    </row>
    <row r="112" spans="1:11">
      <c r="A112" s="1"/>
      <c r="B112" s="1"/>
      <c r="C112" s="1"/>
      <c r="D112" s="1"/>
      <c r="E112" s="1"/>
      <c r="F112" s="1"/>
      <c r="G112" s="1"/>
      <c r="H112" s="1"/>
      <c r="I112" s="1"/>
      <c r="J112" s="1"/>
      <c r="K112" s="1"/>
    </row>
    <row r="113" spans="1:11">
      <c r="A113" s="1"/>
      <c r="B113" s="1"/>
      <c r="C113" s="1"/>
      <c r="D113" s="1"/>
      <c r="E113" s="1"/>
      <c r="F113" s="1"/>
      <c r="G113" s="1"/>
      <c r="H113" s="1"/>
      <c r="I113" s="1"/>
      <c r="J113" s="1"/>
      <c r="K113" s="1"/>
    </row>
    <row r="114" spans="1:11">
      <c r="A114" s="1"/>
      <c r="B114" s="1"/>
      <c r="C114" s="1"/>
      <c r="D114" s="1"/>
      <c r="E114" s="1"/>
      <c r="F114" s="1"/>
      <c r="G114" s="1"/>
      <c r="H114" s="1"/>
      <c r="I114" s="1"/>
      <c r="J114" s="1"/>
      <c r="K114" s="1"/>
    </row>
    <row r="115" spans="1:11">
      <c r="A115" s="1"/>
      <c r="B115" s="1"/>
      <c r="C115" s="1"/>
      <c r="D115" s="1"/>
      <c r="E115" s="1"/>
      <c r="F115" s="1"/>
      <c r="G115" s="1"/>
      <c r="H115" s="1"/>
      <c r="I115" s="1"/>
      <c r="J115" s="1"/>
      <c r="K115" s="1"/>
    </row>
    <row r="116" spans="1:11">
      <c r="A116" s="1"/>
      <c r="B116" s="1"/>
      <c r="C116" s="1"/>
      <c r="D116" s="1"/>
      <c r="E116" s="1"/>
      <c r="F116" s="1"/>
      <c r="G116" s="1"/>
      <c r="H116" s="1"/>
      <c r="I116" s="1"/>
      <c r="J116" s="1"/>
      <c r="K116" s="1"/>
    </row>
    <row r="117" spans="1:11">
      <c r="A117" s="1"/>
      <c r="B117" s="1"/>
      <c r="C117" s="1"/>
      <c r="D117" s="1"/>
      <c r="E117" s="1"/>
      <c r="F117" s="1"/>
      <c r="G117" s="1"/>
      <c r="H117" s="1"/>
      <c r="I117" s="1"/>
      <c r="J117" s="1"/>
      <c r="K117" s="1"/>
    </row>
    <row r="118" spans="1:11">
      <c r="A118" s="1"/>
      <c r="B118" s="1"/>
      <c r="C118" s="1"/>
      <c r="D118" s="1"/>
      <c r="E118" s="1"/>
      <c r="F118" s="1"/>
      <c r="G118" s="1"/>
      <c r="H118" s="1"/>
      <c r="I118" s="1"/>
      <c r="J118" s="1"/>
      <c r="K118" s="1"/>
    </row>
    <row r="119" spans="1:11">
      <c r="A119" s="1"/>
      <c r="B119" s="1"/>
      <c r="C119" s="1"/>
      <c r="D119" s="1"/>
      <c r="E119" s="1"/>
      <c r="F119" s="1"/>
      <c r="G119" s="1"/>
      <c r="H119" s="1"/>
      <c r="I119" s="1"/>
      <c r="J119" s="1"/>
      <c r="K119" s="1"/>
    </row>
    <row r="120" spans="1:11">
      <c r="A120" s="1"/>
      <c r="B120" s="1"/>
      <c r="C120" s="1"/>
      <c r="D120" s="1"/>
      <c r="E120" s="1"/>
      <c r="F120" s="1"/>
      <c r="G120" s="1"/>
      <c r="H120" s="1"/>
      <c r="I120" s="1"/>
      <c r="J120" s="1"/>
      <c r="K120" s="1"/>
    </row>
    <row r="121" spans="1:11">
      <c r="A121" s="1"/>
      <c r="B121" s="1"/>
      <c r="C121" s="1"/>
      <c r="D121" s="1"/>
      <c r="E121" s="1"/>
      <c r="F121" s="1"/>
      <c r="G121" s="1"/>
      <c r="H121" s="1"/>
      <c r="I121" s="1"/>
      <c r="J121" s="1"/>
      <c r="K121" s="1"/>
    </row>
    <row r="122" spans="1:11">
      <c r="A122" s="1"/>
      <c r="B122" s="1"/>
      <c r="C122" s="1"/>
      <c r="D122" s="1"/>
      <c r="E122" s="1"/>
      <c r="F122" s="1"/>
      <c r="G122" s="1"/>
      <c r="H122" s="1"/>
      <c r="I122" s="1"/>
      <c r="J122" s="1"/>
      <c r="K122" s="1"/>
    </row>
    <row r="123" spans="1:11">
      <c r="A123" s="1"/>
      <c r="B123" s="1"/>
      <c r="C123" s="1"/>
      <c r="D123" s="1"/>
      <c r="E123" s="1"/>
      <c r="F123" s="1"/>
      <c r="G123" s="1"/>
      <c r="H123" s="1"/>
      <c r="I123" s="1"/>
      <c r="J123" s="1"/>
      <c r="K123" s="1"/>
    </row>
    <row r="124" spans="1:11">
      <c r="A124" s="1"/>
      <c r="B124" s="1"/>
      <c r="C124" s="1"/>
      <c r="D124" s="1"/>
      <c r="E124" s="1"/>
      <c r="F124" s="1"/>
      <c r="G124" s="1"/>
      <c r="H124" s="1"/>
      <c r="I124" s="1"/>
      <c r="J124" s="1"/>
      <c r="K124" s="1"/>
    </row>
    <row r="125" spans="1:11">
      <c r="A125" s="1"/>
      <c r="B125" s="1"/>
      <c r="C125" s="1"/>
      <c r="D125" s="1"/>
      <c r="E125" s="1"/>
      <c r="F125" s="1"/>
      <c r="G125" s="1"/>
      <c r="H125" s="1"/>
      <c r="I125" s="1"/>
      <c r="J125" s="1"/>
      <c r="K125" s="1"/>
    </row>
    <row r="126" spans="1:11">
      <c r="A126" s="1"/>
      <c r="B126" s="1"/>
      <c r="C126" s="1"/>
      <c r="D126" s="1"/>
      <c r="E126" s="1"/>
      <c r="F126" s="1"/>
      <c r="G126" s="1"/>
      <c r="H126" s="1"/>
      <c r="I126" s="1"/>
      <c r="J126" s="1"/>
      <c r="K126" s="1"/>
    </row>
    <row r="127" spans="1:11">
      <c r="A127" s="1"/>
      <c r="B127" s="1"/>
      <c r="C127" s="1"/>
      <c r="D127" s="1"/>
      <c r="E127" s="1"/>
      <c r="F127" s="1"/>
      <c r="G127" s="1"/>
      <c r="H127" s="1"/>
      <c r="I127" s="1"/>
      <c r="J127" s="1"/>
      <c r="K127" s="1"/>
    </row>
    <row r="128" spans="1:11">
      <c r="A128" s="1"/>
      <c r="B128" s="1"/>
      <c r="C128" s="1"/>
      <c r="D128" s="1"/>
      <c r="E128" s="1"/>
      <c r="F128" s="1"/>
      <c r="G128" s="1"/>
      <c r="H128" s="1"/>
      <c r="I128" s="1"/>
      <c r="J128" s="1"/>
      <c r="K128" s="1"/>
    </row>
    <row r="129" spans="1:11">
      <c r="A129" s="1"/>
      <c r="B129" s="1"/>
      <c r="C129" s="1"/>
      <c r="D129" s="1"/>
      <c r="E129" s="1"/>
      <c r="F129" s="1"/>
      <c r="G129" s="1"/>
      <c r="H129" s="1"/>
      <c r="I129" s="1"/>
      <c r="J129" s="1"/>
      <c r="K129" s="1"/>
    </row>
    <row r="130" spans="1:11">
      <c r="A130" s="1"/>
      <c r="B130" s="1"/>
      <c r="C130" s="1"/>
      <c r="D130" s="1"/>
      <c r="E130" s="1"/>
      <c r="F130" s="1"/>
      <c r="G130" s="1"/>
      <c r="H130" s="1"/>
      <c r="I130" s="1"/>
      <c r="J130" s="1"/>
      <c r="K130" s="1"/>
    </row>
    <row r="131" spans="1:11">
      <c r="A131" s="1"/>
      <c r="B131" s="1"/>
      <c r="C131" s="1"/>
      <c r="D131" s="1"/>
      <c r="E131" s="1"/>
      <c r="F131" s="1"/>
      <c r="G131" s="1"/>
      <c r="H131" s="1"/>
      <c r="I131" s="1"/>
      <c r="J131" s="1"/>
      <c r="K131" s="1"/>
    </row>
    <row r="132" spans="1:11">
      <c r="A132" s="1"/>
      <c r="B132" s="1"/>
      <c r="C132" s="1"/>
      <c r="D132" s="1"/>
      <c r="E132" s="1"/>
      <c r="F132" s="1"/>
      <c r="G132" s="1"/>
      <c r="H132" s="1"/>
      <c r="I132" s="1"/>
      <c r="J132" s="1"/>
      <c r="K132" s="1"/>
    </row>
  </sheetData>
  <mergeCells count="1">
    <mergeCell ref="B2:I2"/>
  </mergeCells>
  <pageMargins left="0.70866141732283472" right="0.70866141732283472" top="0.74803149606299213" bottom="0.74803149606299213" header="0.31496062992125984" footer="0.31496062992125984"/>
  <pageSetup paperSize="9" orientation="landscape" r:id="rId1"/>
  <headerFooter>
    <oddHeader>&amp;CEN
Annex I</oddHeader>
    <oddFooter>&amp;C&amp;"Calibri"&amp;11&amp;K000000&amp;P_x000D_&amp;1#&amp;"Calibri"&amp;10&amp;K000000Internal</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0">
    <pageSetUpPr fitToPage="1"/>
  </sheetPr>
  <dimension ref="A1:R21"/>
  <sheetViews>
    <sheetView showGridLines="0" showRowColHeaders="0" zoomScaleNormal="100" workbookViewId="0">
      <pane xSplit="3" ySplit="9" topLeftCell="D10" activePane="bottomRight" state="frozen"/>
      <selection activeCell="B2" sqref="B2:I2"/>
      <selection pane="topRight" activeCell="B2" sqref="B2:I2"/>
      <selection pane="bottomLeft" activeCell="B2" sqref="B2:I2"/>
      <selection pane="bottomRight" activeCell="D10" sqref="D10"/>
    </sheetView>
  </sheetViews>
  <sheetFormatPr defaultColWidth="9.140625" defaultRowHeight="15"/>
  <cols>
    <col min="1" max="1" width="2.5703125" style="36" customWidth="1"/>
    <col min="2" max="2" width="28.140625" style="36" customWidth="1"/>
    <col min="3" max="3" width="7.5703125" style="36" customWidth="1"/>
    <col min="4" max="18" width="18.5703125" style="36" customWidth="1"/>
    <col min="19" max="16384" width="9.140625" style="36"/>
  </cols>
  <sheetData>
    <row r="1" spans="1:18" ht="10.15" customHeight="1">
      <c r="A1" s="8"/>
    </row>
    <row r="2" spans="1:18" ht="27.95" customHeight="1">
      <c r="B2" s="430" t="s">
        <v>677</v>
      </c>
      <c r="C2" s="431"/>
      <c r="D2" s="431"/>
      <c r="E2" s="431"/>
      <c r="F2" s="431"/>
      <c r="G2" s="431"/>
      <c r="H2" s="431"/>
      <c r="I2" s="431"/>
      <c r="J2" s="431"/>
      <c r="K2" s="431"/>
      <c r="L2" s="431"/>
      <c r="M2" s="431"/>
      <c r="N2" s="431"/>
      <c r="O2" s="431"/>
      <c r="P2" s="431"/>
      <c r="Q2" s="431"/>
      <c r="R2" s="431"/>
    </row>
    <row r="3" spans="1:18" ht="14.45" customHeight="1">
      <c r="B3" s="169"/>
    </row>
    <row r="4" spans="1:18">
      <c r="A4" s="15"/>
    </row>
    <row r="5" spans="1:18">
      <c r="A5" s="15"/>
      <c r="D5" s="513" t="s">
        <v>128</v>
      </c>
      <c r="E5" s="513"/>
      <c r="F5" s="513"/>
      <c r="G5" s="513"/>
      <c r="H5" s="513"/>
      <c r="I5" s="513"/>
      <c r="J5" s="513"/>
      <c r="K5" s="513" t="s">
        <v>129</v>
      </c>
      <c r="L5" s="513"/>
      <c r="M5" s="513"/>
      <c r="N5" s="513"/>
      <c r="O5" s="513" t="s">
        <v>130</v>
      </c>
      <c r="P5" s="513"/>
      <c r="Q5" s="513"/>
      <c r="R5" s="513"/>
    </row>
    <row r="6" spans="1:18">
      <c r="A6" s="15"/>
      <c r="D6" s="514" t="s">
        <v>131</v>
      </c>
      <c r="E6" s="515"/>
      <c r="F6" s="515"/>
      <c r="G6" s="516"/>
      <c r="H6" s="517" t="s">
        <v>132</v>
      </c>
      <c r="I6" s="518"/>
      <c r="J6" s="392" t="s">
        <v>133</v>
      </c>
      <c r="K6" s="513" t="s">
        <v>131</v>
      </c>
      <c r="L6" s="513"/>
      <c r="M6" s="511" t="s">
        <v>132</v>
      </c>
      <c r="N6" s="392" t="s">
        <v>133</v>
      </c>
      <c r="O6" s="513" t="s">
        <v>131</v>
      </c>
      <c r="P6" s="513"/>
      <c r="Q6" s="511" t="s">
        <v>132</v>
      </c>
      <c r="R6" s="392" t="s">
        <v>133</v>
      </c>
    </row>
    <row r="7" spans="1:18">
      <c r="A7" s="15"/>
      <c r="D7" s="520" t="s">
        <v>134</v>
      </c>
      <c r="E7" s="521"/>
      <c r="F7" s="520" t="s">
        <v>135</v>
      </c>
      <c r="G7" s="521"/>
      <c r="H7" s="519"/>
      <c r="I7" s="511" t="s">
        <v>136</v>
      </c>
      <c r="J7" s="519"/>
      <c r="K7" s="511" t="s">
        <v>134</v>
      </c>
      <c r="L7" s="511" t="s">
        <v>135</v>
      </c>
      <c r="M7" s="519"/>
      <c r="N7" s="519"/>
      <c r="O7" s="511" t="s">
        <v>134</v>
      </c>
      <c r="P7" s="511" t="s">
        <v>135</v>
      </c>
      <c r="Q7" s="519"/>
      <c r="R7" s="519"/>
    </row>
    <row r="8" spans="1:18">
      <c r="A8" s="15"/>
      <c r="D8" s="393"/>
      <c r="E8" s="394" t="s">
        <v>136</v>
      </c>
      <c r="F8" s="393"/>
      <c r="G8" s="394" t="s">
        <v>136</v>
      </c>
      <c r="H8" s="512"/>
      <c r="I8" s="512"/>
      <c r="J8" s="512"/>
      <c r="K8" s="512"/>
      <c r="L8" s="512"/>
      <c r="M8" s="512"/>
      <c r="N8" s="512"/>
      <c r="O8" s="512"/>
      <c r="P8" s="512"/>
      <c r="Q8" s="512"/>
      <c r="R8" s="512"/>
    </row>
    <row r="9" spans="1:18">
      <c r="A9" s="15"/>
      <c r="B9" s="16"/>
      <c r="C9" s="69" t="s">
        <v>0</v>
      </c>
      <c r="D9" s="122" t="s">
        <v>5</v>
      </c>
      <c r="E9" s="122" t="s">
        <v>6</v>
      </c>
      <c r="F9" s="122" t="s">
        <v>7</v>
      </c>
      <c r="G9" s="122" t="s">
        <v>34</v>
      </c>
      <c r="H9" s="122" t="s">
        <v>35</v>
      </c>
      <c r="I9" s="122" t="s">
        <v>72</v>
      </c>
      <c r="J9" s="122" t="s">
        <v>73</v>
      </c>
      <c r="K9" s="122" t="s">
        <v>74</v>
      </c>
      <c r="L9" s="122" t="s">
        <v>76</v>
      </c>
      <c r="M9" s="122" t="s">
        <v>77</v>
      </c>
      <c r="N9" s="122" t="s">
        <v>78</v>
      </c>
      <c r="O9" s="122" t="s">
        <v>79</v>
      </c>
      <c r="P9" s="122" t="s">
        <v>80</v>
      </c>
      <c r="Q9" s="122" t="s">
        <v>126</v>
      </c>
      <c r="R9" s="122" t="s">
        <v>127</v>
      </c>
    </row>
    <row r="10" spans="1:18">
      <c r="B10" s="121" t="s">
        <v>137</v>
      </c>
      <c r="C10" s="292">
        <v>1</v>
      </c>
      <c r="D10" s="380"/>
      <c r="E10" s="380"/>
      <c r="F10" s="380"/>
      <c r="G10" s="380"/>
      <c r="H10" s="380">
        <v>468240487.95999998</v>
      </c>
      <c r="I10" s="380">
        <v>468240487.95999998</v>
      </c>
      <c r="J10" s="380">
        <v>468240487.95999998</v>
      </c>
      <c r="K10" s="380"/>
      <c r="L10" s="380"/>
      <c r="M10" s="380"/>
      <c r="N10" s="380"/>
      <c r="O10" s="380"/>
      <c r="P10" s="380"/>
      <c r="Q10" s="380"/>
      <c r="R10" s="380"/>
    </row>
    <row r="11" spans="1:18">
      <c r="B11" s="389" t="s">
        <v>138</v>
      </c>
      <c r="C11" s="122">
        <v>2</v>
      </c>
      <c r="D11" s="231"/>
      <c r="E11" s="231"/>
      <c r="F11" s="231"/>
      <c r="G11" s="231"/>
      <c r="H11" s="231">
        <v>468240487.95999998</v>
      </c>
      <c r="I11" s="231">
        <v>468240487.95999998</v>
      </c>
      <c r="J11" s="231">
        <v>468240487.95999998</v>
      </c>
      <c r="K11" s="231"/>
      <c r="L11" s="231"/>
      <c r="M11" s="231"/>
      <c r="N11" s="231"/>
      <c r="O11" s="231"/>
      <c r="P11" s="231"/>
      <c r="Q11" s="231"/>
      <c r="R11" s="231"/>
    </row>
    <row r="12" spans="1:18">
      <c r="B12" s="390" t="s">
        <v>139</v>
      </c>
      <c r="C12" s="122">
        <v>3</v>
      </c>
      <c r="D12" s="231"/>
      <c r="E12" s="231"/>
      <c r="F12" s="231"/>
      <c r="G12" s="231"/>
      <c r="H12" s="231">
        <v>468240487.95999998</v>
      </c>
      <c r="I12" s="231">
        <v>468240487.95999998</v>
      </c>
      <c r="J12" s="231">
        <v>468240487.95999998</v>
      </c>
      <c r="K12" s="231"/>
      <c r="L12" s="231"/>
      <c r="M12" s="231"/>
      <c r="N12" s="231"/>
      <c r="O12" s="231"/>
      <c r="P12" s="231"/>
      <c r="Q12" s="231"/>
      <c r="R12" s="231"/>
    </row>
    <row r="13" spans="1:18">
      <c r="B13" s="390" t="s">
        <v>140</v>
      </c>
      <c r="C13" s="122">
        <v>4</v>
      </c>
      <c r="D13" s="231"/>
      <c r="E13" s="231"/>
      <c r="F13" s="231"/>
      <c r="G13" s="231"/>
      <c r="H13" s="231"/>
      <c r="I13" s="231"/>
      <c r="J13" s="231"/>
      <c r="K13" s="231"/>
      <c r="L13" s="231"/>
      <c r="M13" s="231"/>
      <c r="N13" s="231"/>
      <c r="O13" s="231"/>
      <c r="P13" s="231"/>
      <c r="Q13" s="231"/>
      <c r="R13" s="231"/>
    </row>
    <row r="14" spans="1:18">
      <c r="B14" s="390" t="s">
        <v>141</v>
      </c>
      <c r="C14" s="122">
        <v>5</v>
      </c>
      <c r="D14" s="231"/>
      <c r="E14" s="231"/>
      <c r="F14" s="231"/>
      <c r="G14" s="231"/>
      <c r="H14" s="231"/>
      <c r="I14" s="231"/>
      <c r="J14" s="231"/>
      <c r="K14" s="231"/>
      <c r="L14" s="231"/>
      <c r="M14" s="231"/>
      <c r="N14" s="231"/>
      <c r="O14" s="231"/>
      <c r="P14" s="231"/>
      <c r="Q14" s="231"/>
      <c r="R14" s="231"/>
    </row>
    <row r="15" spans="1:18">
      <c r="B15" s="390" t="s">
        <v>142</v>
      </c>
      <c r="C15" s="122">
        <v>6</v>
      </c>
      <c r="D15" s="231"/>
      <c r="E15" s="231"/>
      <c r="F15" s="231"/>
      <c r="G15" s="231"/>
      <c r="H15" s="231"/>
      <c r="I15" s="231"/>
      <c r="J15" s="231"/>
      <c r="K15" s="231"/>
      <c r="L15" s="231"/>
      <c r="M15" s="231"/>
      <c r="N15" s="231"/>
      <c r="O15" s="231"/>
      <c r="P15" s="231"/>
      <c r="Q15" s="231"/>
      <c r="R15" s="231"/>
    </row>
    <row r="16" spans="1:18">
      <c r="B16" s="391" t="s">
        <v>143</v>
      </c>
      <c r="C16" s="122">
        <v>7</v>
      </c>
      <c r="D16" s="231"/>
      <c r="E16" s="231"/>
      <c r="F16" s="231"/>
      <c r="G16" s="231"/>
      <c r="H16" s="231"/>
      <c r="I16" s="231"/>
      <c r="J16" s="231"/>
      <c r="K16" s="231"/>
      <c r="L16" s="231"/>
      <c r="M16" s="231"/>
      <c r="N16" s="231"/>
      <c r="O16" s="231"/>
      <c r="P16" s="231"/>
      <c r="Q16" s="231"/>
      <c r="R16" s="231"/>
    </row>
    <row r="17" spans="2:18">
      <c r="B17" s="390" t="s">
        <v>144</v>
      </c>
      <c r="C17" s="122">
        <v>8</v>
      </c>
      <c r="D17" s="231"/>
      <c r="E17" s="231"/>
      <c r="F17" s="231"/>
      <c r="G17" s="231"/>
      <c r="H17" s="231"/>
      <c r="I17" s="231"/>
      <c r="J17" s="231"/>
      <c r="K17" s="231"/>
      <c r="L17" s="231"/>
      <c r="M17" s="231"/>
      <c r="N17" s="231"/>
      <c r="O17" s="231"/>
      <c r="P17" s="231"/>
      <c r="Q17" s="231"/>
      <c r="R17" s="231"/>
    </row>
    <row r="18" spans="2:18">
      <c r="B18" s="390" t="s">
        <v>145</v>
      </c>
      <c r="C18" s="122">
        <v>9</v>
      </c>
      <c r="D18" s="231"/>
      <c r="E18" s="231"/>
      <c r="F18" s="231"/>
      <c r="G18" s="231"/>
      <c r="H18" s="231"/>
      <c r="I18" s="231"/>
      <c r="J18" s="231"/>
      <c r="K18" s="231"/>
      <c r="L18" s="231"/>
      <c r="M18" s="231"/>
      <c r="N18" s="231"/>
      <c r="O18" s="231"/>
      <c r="P18" s="231"/>
      <c r="Q18" s="231"/>
      <c r="R18" s="231"/>
    </row>
    <row r="19" spans="2:18">
      <c r="B19" s="390" t="s">
        <v>146</v>
      </c>
      <c r="C19" s="122">
        <v>10</v>
      </c>
      <c r="D19" s="231"/>
      <c r="E19" s="231"/>
      <c r="F19" s="231"/>
      <c r="G19" s="231"/>
      <c r="H19" s="231"/>
      <c r="I19" s="231"/>
      <c r="J19" s="231"/>
      <c r="K19" s="231"/>
      <c r="L19" s="231"/>
      <c r="M19" s="231"/>
      <c r="N19" s="231"/>
      <c r="O19" s="231"/>
      <c r="P19" s="231"/>
      <c r="Q19" s="231"/>
      <c r="R19" s="231"/>
    </row>
    <row r="20" spans="2:18">
      <c r="B20" s="390" t="s">
        <v>147</v>
      </c>
      <c r="C20" s="122">
        <v>11</v>
      </c>
      <c r="D20" s="231"/>
      <c r="E20" s="231"/>
      <c r="F20" s="231"/>
      <c r="G20" s="231"/>
      <c r="H20" s="231"/>
      <c r="I20" s="231"/>
      <c r="J20" s="231"/>
      <c r="K20" s="231"/>
      <c r="L20" s="231"/>
      <c r="M20" s="231"/>
      <c r="N20" s="231"/>
      <c r="O20" s="231"/>
      <c r="P20" s="231"/>
      <c r="Q20" s="231"/>
      <c r="R20" s="231"/>
    </row>
    <row r="21" spans="2:18">
      <c r="B21" s="390" t="s">
        <v>142</v>
      </c>
      <c r="C21" s="122">
        <v>12</v>
      </c>
      <c r="D21" s="231"/>
      <c r="E21" s="231"/>
      <c r="F21" s="231"/>
      <c r="G21" s="231"/>
      <c r="H21" s="231"/>
      <c r="I21" s="231"/>
      <c r="J21" s="231"/>
      <c r="K21" s="231"/>
      <c r="L21" s="231"/>
      <c r="M21" s="231"/>
      <c r="N21" s="231"/>
      <c r="O21" s="231"/>
      <c r="P21" s="231"/>
      <c r="Q21" s="231"/>
      <c r="R21" s="231"/>
    </row>
  </sheetData>
  <mergeCells count="21">
    <mergeCell ref="L7:L8"/>
    <mergeCell ref="N7:N8"/>
    <mergeCell ref="O7:O8"/>
    <mergeCell ref="P7:P8"/>
    <mergeCell ref="R7:R8"/>
    <mergeCell ref="K7:K8"/>
    <mergeCell ref="B2:R2"/>
    <mergeCell ref="D5:J5"/>
    <mergeCell ref="K5:N5"/>
    <mergeCell ref="O5:R5"/>
    <mergeCell ref="D6:G6"/>
    <mergeCell ref="H6:I6"/>
    <mergeCell ref="K6:L6"/>
    <mergeCell ref="M6:M8"/>
    <mergeCell ref="O6:P6"/>
    <mergeCell ref="Q6:Q8"/>
    <mergeCell ref="D7:E7"/>
    <mergeCell ref="F7:G7"/>
    <mergeCell ref="H7:H8"/>
    <mergeCell ref="I7:I8"/>
    <mergeCell ref="J7:J8"/>
  </mergeCells>
  <pageMargins left="0.70866141732283472" right="0.70866141732283472" top="0.74803149606299213" bottom="0.74803149606299213" header="0.31496062992125984" footer="0.31496062992125984"/>
  <pageSetup paperSize="9" scale="41" orientation="landscape" cellComments="asDisplayed" r:id="rId1"/>
  <headerFooter>
    <oddHeader>&amp;CEN
Annex XXVII</oddHeader>
    <oddFooter>&amp;C&amp;"Calibri"&amp;11&amp;K000000&amp;P_x000D_&amp;1#&amp;"Calibri"&amp;10&amp;K000000Internal</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72">
    <pageSetUpPr fitToPage="1"/>
  </sheetPr>
  <dimension ref="A1:T22"/>
  <sheetViews>
    <sheetView showGridLines="0" showRowColHeaders="0" zoomScaleNormal="100" zoomScalePageLayoutView="70" workbookViewId="0">
      <pane xSplit="3" ySplit="7" topLeftCell="E8" activePane="bottomRight" state="frozen"/>
      <selection activeCell="B2" sqref="B2:I2"/>
      <selection pane="topRight" activeCell="B2" sqref="B2:I2"/>
      <selection pane="bottomLeft" activeCell="B2" sqref="B2:I2"/>
      <selection pane="bottomRight" activeCell="D8" sqref="D8"/>
    </sheetView>
  </sheetViews>
  <sheetFormatPr defaultColWidth="9.140625" defaultRowHeight="15"/>
  <cols>
    <col min="1" max="1" width="2.5703125" style="36" customWidth="1"/>
    <col min="2" max="2" width="28.140625" style="36" customWidth="1"/>
    <col min="3" max="3" width="7.5703125" style="36" customWidth="1"/>
    <col min="4" max="20" width="18.5703125" style="36" customWidth="1"/>
    <col min="21" max="16384" width="9.140625" style="36"/>
  </cols>
  <sheetData>
    <row r="1" spans="1:20" ht="10.15" customHeight="1"/>
    <row r="2" spans="1:20" ht="27.95" customHeight="1">
      <c r="B2" s="430" t="s">
        <v>678</v>
      </c>
      <c r="C2" s="431"/>
      <c r="D2" s="431"/>
      <c r="E2" s="431"/>
      <c r="F2" s="431"/>
      <c r="G2" s="431"/>
      <c r="H2" s="431"/>
      <c r="I2" s="431"/>
      <c r="J2" s="431"/>
      <c r="K2" s="431"/>
      <c r="L2" s="431"/>
      <c r="M2" s="431"/>
      <c r="N2" s="431"/>
      <c r="O2" s="431"/>
      <c r="P2" s="431"/>
      <c r="Q2" s="431"/>
      <c r="R2" s="431"/>
      <c r="S2" s="431"/>
      <c r="T2" s="431"/>
    </row>
    <row r="3" spans="1:20" ht="14.45" customHeight="1">
      <c r="B3" s="169"/>
    </row>
    <row r="4" spans="1:20">
      <c r="A4" s="8"/>
      <c r="B4" s="8"/>
    </row>
    <row r="5" spans="1:20">
      <c r="A5" s="8"/>
      <c r="B5" s="8"/>
      <c r="C5" s="8"/>
      <c r="D5" s="522" t="s">
        <v>150</v>
      </c>
      <c r="E5" s="513"/>
      <c r="F5" s="513"/>
      <c r="G5" s="513"/>
      <c r="H5" s="513"/>
      <c r="I5" s="513" t="s">
        <v>151</v>
      </c>
      <c r="J5" s="513"/>
      <c r="K5" s="513"/>
      <c r="L5" s="513"/>
      <c r="M5" s="513" t="s">
        <v>152</v>
      </c>
      <c r="N5" s="513"/>
      <c r="O5" s="513"/>
      <c r="P5" s="513"/>
      <c r="Q5" s="513" t="s">
        <v>153</v>
      </c>
      <c r="R5" s="513"/>
      <c r="S5" s="513"/>
      <c r="T5" s="513"/>
    </row>
    <row r="6" spans="1:20" s="39" customFormat="1" ht="30">
      <c r="A6" s="15"/>
      <c r="B6" s="15"/>
      <c r="C6" s="15"/>
      <c r="D6" s="386" t="s">
        <v>154</v>
      </c>
      <c r="E6" s="386" t="s">
        <v>155</v>
      </c>
      <c r="F6" s="386" t="s">
        <v>156</v>
      </c>
      <c r="G6" s="386" t="s">
        <v>157</v>
      </c>
      <c r="H6" s="386" t="s">
        <v>158</v>
      </c>
      <c r="I6" s="386" t="s">
        <v>159</v>
      </c>
      <c r="J6" s="386" t="s">
        <v>160</v>
      </c>
      <c r="K6" s="386" t="s">
        <v>161</v>
      </c>
      <c r="L6" s="395" t="s">
        <v>158</v>
      </c>
      <c r="M6" s="386" t="s">
        <v>159</v>
      </c>
      <c r="N6" s="386" t="s">
        <v>160</v>
      </c>
      <c r="O6" s="386" t="s">
        <v>161</v>
      </c>
      <c r="P6" s="395" t="s">
        <v>158</v>
      </c>
      <c r="Q6" s="386" t="s">
        <v>159</v>
      </c>
      <c r="R6" s="386" t="s">
        <v>160</v>
      </c>
      <c r="S6" s="386" t="s">
        <v>161</v>
      </c>
      <c r="T6" s="395" t="s">
        <v>158</v>
      </c>
    </row>
    <row r="7" spans="1:20" s="39" customFormat="1">
      <c r="A7" s="15"/>
      <c r="B7" s="15"/>
      <c r="C7" s="69" t="s">
        <v>0</v>
      </c>
      <c r="D7" s="122" t="s">
        <v>5</v>
      </c>
      <c r="E7" s="122" t="s">
        <v>6</v>
      </c>
      <c r="F7" s="122" t="s">
        <v>7</v>
      </c>
      <c r="G7" s="122" t="s">
        <v>34</v>
      </c>
      <c r="H7" s="122" t="s">
        <v>35</v>
      </c>
      <c r="I7" s="122" t="s">
        <v>72</v>
      </c>
      <c r="J7" s="122" t="s">
        <v>73</v>
      </c>
      <c r="K7" s="122" t="s">
        <v>74</v>
      </c>
      <c r="L7" s="122" t="s">
        <v>76</v>
      </c>
      <c r="M7" s="122" t="s">
        <v>77</v>
      </c>
      <c r="N7" s="122" t="s">
        <v>78</v>
      </c>
      <c r="O7" s="122" t="s">
        <v>79</v>
      </c>
      <c r="P7" s="122" t="s">
        <v>80</v>
      </c>
      <c r="Q7" s="122" t="s">
        <v>126</v>
      </c>
      <c r="R7" s="122" t="s">
        <v>127</v>
      </c>
      <c r="S7" s="122" t="s">
        <v>148</v>
      </c>
      <c r="T7" s="122" t="s">
        <v>149</v>
      </c>
    </row>
    <row r="8" spans="1:20">
      <c r="B8" s="144" t="s">
        <v>137</v>
      </c>
      <c r="C8" s="292">
        <v>1</v>
      </c>
      <c r="D8" s="380">
        <v>468240487.95999998</v>
      </c>
      <c r="E8" s="380"/>
      <c r="F8" s="380"/>
      <c r="G8" s="380"/>
      <c r="H8" s="380">
        <v>2888766</v>
      </c>
      <c r="I8" s="380">
        <v>468240487.95999998</v>
      </c>
      <c r="J8" s="380"/>
      <c r="K8" s="380"/>
      <c r="L8" s="380">
        <v>2888766</v>
      </c>
      <c r="M8" s="380">
        <v>69802758.349999994</v>
      </c>
      <c r="N8" s="380"/>
      <c r="O8" s="380"/>
      <c r="P8" s="380"/>
      <c r="Q8" s="380">
        <v>5584220.6679999996</v>
      </c>
      <c r="R8" s="380"/>
      <c r="S8" s="380"/>
      <c r="T8" s="380"/>
    </row>
    <row r="9" spans="1:20">
      <c r="B9" s="390" t="s">
        <v>162</v>
      </c>
      <c r="C9" s="122">
        <v>2</v>
      </c>
      <c r="D9" s="231"/>
      <c r="E9" s="231"/>
      <c r="F9" s="231"/>
      <c r="G9" s="231"/>
      <c r="H9" s="231"/>
      <c r="I9" s="231"/>
      <c r="J9" s="231"/>
      <c r="K9" s="231"/>
      <c r="L9" s="231"/>
      <c r="M9" s="231"/>
      <c r="N9" s="231"/>
      <c r="O9" s="231"/>
      <c r="P9" s="231"/>
      <c r="Q9" s="231"/>
      <c r="R9" s="231"/>
      <c r="S9" s="231"/>
      <c r="T9" s="231"/>
    </row>
    <row r="10" spans="1:20">
      <c r="B10" s="390" t="s">
        <v>163</v>
      </c>
      <c r="C10" s="122">
        <v>3</v>
      </c>
      <c r="D10" s="231"/>
      <c r="E10" s="231"/>
      <c r="F10" s="231"/>
      <c r="G10" s="231"/>
      <c r="H10" s="231"/>
      <c r="I10" s="231"/>
      <c r="J10" s="231"/>
      <c r="K10" s="231"/>
      <c r="L10" s="231"/>
      <c r="M10" s="231"/>
      <c r="N10" s="231"/>
      <c r="O10" s="231"/>
      <c r="P10" s="231"/>
      <c r="Q10" s="231"/>
      <c r="R10" s="231"/>
      <c r="S10" s="231"/>
      <c r="T10" s="231"/>
    </row>
    <row r="11" spans="1:20">
      <c r="B11" s="390" t="s">
        <v>164</v>
      </c>
      <c r="C11" s="122">
        <v>4</v>
      </c>
      <c r="D11" s="231"/>
      <c r="E11" s="231"/>
      <c r="F11" s="231"/>
      <c r="G11" s="231"/>
      <c r="H11" s="231"/>
      <c r="I11" s="231"/>
      <c r="J11" s="231"/>
      <c r="K11" s="231"/>
      <c r="L11" s="231"/>
      <c r="M11" s="231"/>
      <c r="N11" s="231"/>
      <c r="O11" s="231"/>
      <c r="P11" s="231"/>
      <c r="Q11" s="231"/>
      <c r="R11" s="231"/>
      <c r="S11" s="231"/>
      <c r="T11" s="231"/>
    </row>
    <row r="12" spans="1:20">
      <c r="B12" s="396" t="s">
        <v>165</v>
      </c>
      <c r="C12" s="122">
        <v>5</v>
      </c>
      <c r="D12" s="231"/>
      <c r="E12" s="231"/>
      <c r="F12" s="231"/>
      <c r="G12" s="231"/>
      <c r="H12" s="231"/>
      <c r="I12" s="231"/>
      <c r="J12" s="231"/>
      <c r="K12" s="231"/>
      <c r="L12" s="231"/>
      <c r="M12" s="231"/>
      <c r="N12" s="231"/>
      <c r="O12" s="231"/>
      <c r="P12" s="231"/>
      <c r="Q12" s="231"/>
      <c r="R12" s="231"/>
      <c r="S12" s="231"/>
      <c r="T12" s="231"/>
    </row>
    <row r="13" spans="1:20">
      <c r="B13" s="390" t="s">
        <v>166</v>
      </c>
      <c r="C13" s="122">
        <v>6</v>
      </c>
      <c r="D13" s="231"/>
      <c r="E13" s="231"/>
      <c r="F13" s="231"/>
      <c r="G13" s="231"/>
      <c r="H13" s="231"/>
      <c r="I13" s="231"/>
      <c r="J13" s="231"/>
      <c r="K13" s="231"/>
      <c r="L13" s="231"/>
      <c r="M13" s="231"/>
      <c r="N13" s="231"/>
      <c r="O13" s="231"/>
      <c r="P13" s="231"/>
      <c r="Q13" s="231"/>
      <c r="R13" s="231"/>
      <c r="S13" s="231"/>
      <c r="T13" s="231"/>
    </row>
    <row r="14" spans="1:20">
      <c r="B14" s="396" t="s">
        <v>165</v>
      </c>
      <c r="C14" s="122">
        <v>7</v>
      </c>
      <c r="D14" s="231"/>
      <c r="E14" s="231"/>
      <c r="F14" s="231"/>
      <c r="G14" s="231"/>
      <c r="H14" s="231"/>
      <c r="I14" s="231"/>
      <c r="J14" s="231"/>
      <c r="K14" s="231"/>
      <c r="L14" s="231"/>
      <c r="M14" s="231"/>
      <c r="N14" s="231"/>
      <c r="O14" s="231"/>
      <c r="P14" s="231"/>
      <c r="Q14" s="231"/>
      <c r="R14" s="231"/>
      <c r="S14" s="231"/>
      <c r="T14" s="231"/>
    </row>
    <row r="15" spans="1:20">
      <c r="B15" s="390" t="s">
        <v>167</v>
      </c>
      <c r="C15" s="122">
        <v>8</v>
      </c>
      <c r="D15" s="231"/>
      <c r="E15" s="231"/>
      <c r="F15" s="231"/>
      <c r="G15" s="231"/>
      <c r="H15" s="231"/>
      <c r="I15" s="231"/>
      <c r="J15" s="231"/>
      <c r="K15" s="231"/>
      <c r="L15" s="231"/>
      <c r="M15" s="231"/>
      <c r="N15" s="231"/>
      <c r="O15" s="231"/>
      <c r="P15" s="231"/>
      <c r="Q15" s="231"/>
      <c r="R15" s="231"/>
      <c r="S15" s="231"/>
      <c r="T15" s="231"/>
    </row>
    <row r="16" spans="1:20">
      <c r="B16" s="390" t="s">
        <v>168</v>
      </c>
      <c r="C16" s="122">
        <v>9</v>
      </c>
      <c r="D16" s="231">
        <v>468240487.95999998</v>
      </c>
      <c r="E16" s="231"/>
      <c r="F16" s="231"/>
      <c r="G16" s="231"/>
      <c r="H16" s="231">
        <v>2888766</v>
      </c>
      <c r="I16" s="231">
        <v>468240487.95999998</v>
      </c>
      <c r="J16" s="231"/>
      <c r="K16" s="231"/>
      <c r="L16" s="231">
        <v>2888766</v>
      </c>
      <c r="M16" s="231">
        <v>69802758.349999994</v>
      </c>
      <c r="N16" s="231"/>
      <c r="O16" s="231"/>
      <c r="P16" s="231"/>
      <c r="Q16" s="231">
        <v>5584220.6679999996</v>
      </c>
      <c r="R16" s="231"/>
      <c r="S16" s="231"/>
      <c r="T16" s="231"/>
    </row>
    <row r="17" spans="2:20">
      <c r="B17" s="390" t="s">
        <v>163</v>
      </c>
      <c r="C17" s="122">
        <v>10</v>
      </c>
      <c r="D17" s="231">
        <v>468240487.95999998</v>
      </c>
      <c r="E17" s="231"/>
      <c r="F17" s="231"/>
      <c r="G17" s="231"/>
      <c r="H17" s="231">
        <v>2888766</v>
      </c>
      <c r="I17" s="231">
        <v>468240487.95999998</v>
      </c>
      <c r="J17" s="231"/>
      <c r="K17" s="231"/>
      <c r="L17" s="231">
        <v>2888766</v>
      </c>
      <c r="M17" s="231">
        <v>69802758.349999994</v>
      </c>
      <c r="N17" s="231"/>
      <c r="O17" s="231"/>
      <c r="P17" s="231"/>
      <c r="Q17" s="231">
        <v>5584220.6679999996</v>
      </c>
      <c r="R17" s="231"/>
      <c r="S17" s="231"/>
      <c r="T17" s="231"/>
    </row>
    <row r="18" spans="2:20">
      <c r="B18" s="390" t="s">
        <v>164</v>
      </c>
      <c r="C18" s="122">
        <v>11</v>
      </c>
      <c r="D18" s="231">
        <v>468240487.95999998</v>
      </c>
      <c r="E18" s="231"/>
      <c r="F18" s="231"/>
      <c r="G18" s="231"/>
      <c r="H18" s="231">
        <v>2888766</v>
      </c>
      <c r="I18" s="231">
        <v>468240487.95999998</v>
      </c>
      <c r="J18" s="231"/>
      <c r="K18" s="231"/>
      <c r="L18" s="231">
        <v>2888766</v>
      </c>
      <c r="M18" s="231">
        <v>69802758.349999994</v>
      </c>
      <c r="N18" s="231"/>
      <c r="O18" s="231"/>
      <c r="P18" s="231"/>
      <c r="Q18" s="231">
        <v>5584220.6679999996</v>
      </c>
      <c r="R18" s="231"/>
      <c r="S18" s="231"/>
      <c r="T18" s="231"/>
    </row>
    <row r="19" spans="2:20">
      <c r="B19" s="390" t="s">
        <v>166</v>
      </c>
      <c r="C19" s="122">
        <v>12</v>
      </c>
      <c r="D19" s="231"/>
      <c r="E19" s="231"/>
      <c r="F19" s="231"/>
      <c r="G19" s="231"/>
      <c r="H19" s="231"/>
      <c r="I19" s="231"/>
      <c r="J19" s="231"/>
      <c r="K19" s="231"/>
      <c r="L19" s="231"/>
      <c r="M19" s="231"/>
      <c r="N19" s="231"/>
      <c r="O19" s="231"/>
      <c r="P19" s="231"/>
      <c r="Q19" s="231"/>
      <c r="R19" s="231"/>
      <c r="S19" s="231"/>
      <c r="T19" s="231"/>
    </row>
    <row r="20" spans="2:20">
      <c r="B20" s="390" t="s">
        <v>167</v>
      </c>
      <c r="C20" s="122">
        <v>13</v>
      </c>
      <c r="D20" s="231"/>
      <c r="E20" s="231"/>
      <c r="F20" s="231"/>
      <c r="G20" s="231"/>
      <c r="H20" s="231"/>
      <c r="I20" s="231"/>
      <c r="J20" s="231"/>
      <c r="K20" s="231"/>
      <c r="L20" s="231"/>
      <c r="M20" s="231"/>
      <c r="N20" s="231"/>
      <c r="O20" s="231"/>
      <c r="P20" s="231"/>
      <c r="Q20" s="231"/>
      <c r="R20" s="231"/>
      <c r="S20" s="231"/>
      <c r="T20" s="231"/>
    </row>
    <row r="22" spans="2:20" ht="13.5" customHeight="1"/>
  </sheetData>
  <mergeCells count="5">
    <mergeCell ref="D5:H5"/>
    <mergeCell ref="I5:L5"/>
    <mergeCell ref="M5:P5"/>
    <mergeCell ref="Q5:T5"/>
    <mergeCell ref="B2:T2"/>
  </mergeCells>
  <pageMargins left="0.70866141732283472" right="0.70866141732283472" top="0.74803149606299213" bottom="0.74803149606299213" header="0.31496062992125984" footer="0.31496062992125984"/>
  <pageSetup paperSize="9" scale="37" orientation="landscape" cellComments="asDisplayed" r:id="rId1"/>
  <headerFooter>
    <oddHeader>&amp;CEN
Annex XXVII</oddHeader>
    <oddFooter>&amp;C&amp;"Calibri"&amp;11&amp;K000000&amp;P_x000D_&amp;1#&amp;"Calibri"&amp;10&amp;K000000Internal</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74">
    <pageSetUpPr fitToPage="1"/>
  </sheetPr>
  <dimension ref="A1:F20"/>
  <sheetViews>
    <sheetView showGridLines="0" showRowColHeaders="0" zoomScaleNormal="100" workbookViewId="0">
      <pane xSplit="3" ySplit="8" topLeftCell="D9" activePane="bottomRight" state="frozen"/>
      <selection activeCell="B2" sqref="B2:I2"/>
      <selection pane="topRight" activeCell="B2" sqref="B2:I2"/>
      <selection pane="bottomLeft" activeCell="B2" sqref="B2:I2"/>
      <selection pane="bottomRight" activeCell="D9" sqref="D9"/>
    </sheetView>
  </sheetViews>
  <sheetFormatPr defaultColWidth="9.140625" defaultRowHeight="15"/>
  <cols>
    <col min="1" max="1" width="2.5703125" style="36" customWidth="1"/>
    <col min="2" max="2" width="28.140625" style="36" customWidth="1"/>
    <col min="3" max="3" width="7.5703125" style="36" customWidth="1"/>
    <col min="4" max="4" width="33.140625" style="36" customWidth="1"/>
    <col min="5" max="5" width="28" style="36" bestFit="1" customWidth="1"/>
    <col min="6" max="6" width="64.85546875" style="36" customWidth="1"/>
    <col min="7" max="16384" width="9.140625" style="36"/>
  </cols>
  <sheetData>
    <row r="1" spans="1:6" ht="10.15" customHeight="1">
      <c r="A1" s="8"/>
      <c r="C1" s="8"/>
      <c r="D1" s="11"/>
      <c r="E1" s="11"/>
      <c r="F1" s="11"/>
    </row>
    <row r="2" spans="1:6" ht="27.95" customHeight="1">
      <c r="B2" s="430" t="s">
        <v>679</v>
      </c>
      <c r="C2" s="431"/>
      <c r="D2" s="431"/>
      <c r="E2" s="431"/>
      <c r="F2" s="431"/>
    </row>
    <row r="3" spans="1:6" ht="14.45" customHeight="1">
      <c r="B3" s="169"/>
    </row>
    <row r="4" spans="1:6">
      <c r="A4" s="15"/>
      <c r="B4" s="15"/>
    </row>
    <row r="5" spans="1:6">
      <c r="A5" s="15"/>
      <c r="B5" s="15"/>
      <c r="C5" s="15"/>
      <c r="D5" s="514" t="s">
        <v>169</v>
      </c>
      <c r="E5" s="515"/>
      <c r="F5" s="516"/>
    </row>
    <row r="6" spans="1:6">
      <c r="A6" s="15"/>
      <c r="B6" s="15"/>
      <c r="C6" s="15"/>
      <c r="D6" s="523" t="s">
        <v>170</v>
      </c>
      <c r="E6" s="513"/>
      <c r="F6" s="511" t="s">
        <v>171</v>
      </c>
    </row>
    <row r="7" spans="1:6">
      <c r="A7" s="15"/>
      <c r="B7" s="15"/>
      <c r="C7" s="15"/>
      <c r="D7" s="393"/>
      <c r="E7" s="394" t="s">
        <v>172</v>
      </c>
      <c r="F7" s="512"/>
    </row>
    <row r="8" spans="1:6">
      <c r="A8" s="15"/>
      <c r="B8" s="15"/>
      <c r="C8" s="69" t="s">
        <v>0</v>
      </c>
      <c r="D8" s="130" t="s">
        <v>5</v>
      </c>
      <c r="E8" s="130" t="s">
        <v>6</v>
      </c>
      <c r="F8" s="130" t="s">
        <v>7</v>
      </c>
    </row>
    <row r="9" spans="1:6">
      <c r="B9" s="121" t="s">
        <v>137</v>
      </c>
      <c r="C9" s="292">
        <v>1</v>
      </c>
      <c r="D9" s="380">
        <v>516313417.38999999</v>
      </c>
      <c r="E9" s="380">
        <v>11241308.4945</v>
      </c>
      <c r="F9" s="380"/>
    </row>
    <row r="10" spans="1:6">
      <c r="B10" s="391" t="s">
        <v>138</v>
      </c>
      <c r="C10" s="122">
        <v>2</v>
      </c>
      <c r="D10" s="231">
        <v>516313417.38999999</v>
      </c>
      <c r="E10" s="231">
        <v>11241309.4945</v>
      </c>
      <c r="F10" s="231"/>
    </row>
    <row r="11" spans="1:6">
      <c r="B11" s="390" t="s">
        <v>139</v>
      </c>
      <c r="C11" s="122">
        <v>3</v>
      </c>
      <c r="D11" s="231">
        <v>516313417.38999999</v>
      </c>
      <c r="E11" s="231">
        <v>11241310.4945</v>
      </c>
      <c r="F11" s="231"/>
    </row>
    <row r="12" spans="1:6">
      <c r="B12" s="390" t="s">
        <v>140</v>
      </c>
      <c r="C12" s="122">
        <v>4</v>
      </c>
      <c r="D12" s="231"/>
      <c r="E12" s="231"/>
      <c r="F12" s="231"/>
    </row>
    <row r="13" spans="1:6">
      <c r="B13" s="390" t="s">
        <v>141</v>
      </c>
      <c r="C13" s="122">
        <v>5</v>
      </c>
      <c r="D13" s="231"/>
      <c r="E13" s="231"/>
      <c r="F13" s="231"/>
    </row>
    <row r="14" spans="1:6">
      <c r="B14" s="390" t="s">
        <v>142</v>
      </c>
      <c r="C14" s="122">
        <v>6</v>
      </c>
      <c r="D14" s="231"/>
      <c r="E14" s="231"/>
      <c r="F14" s="231"/>
    </row>
    <row r="15" spans="1:6">
      <c r="B15" s="391" t="s">
        <v>143</v>
      </c>
      <c r="C15" s="122">
        <v>7</v>
      </c>
      <c r="D15" s="231"/>
      <c r="E15" s="231"/>
      <c r="F15" s="231"/>
    </row>
    <row r="16" spans="1:6">
      <c r="B16" s="390" t="s">
        <v>144</v>
      </c>
      <c r="C16" s="122">
        <v>8</v>
      </c>
      <c r="D16" s="231"/>
      <c r="E16" s="231"/>
      <c r="F16" s="231"/>
    </row>
    <row r="17" spans="2:6">
      <c r="B17" s="390" t="s">
        <v>145</v>
      </c>
      <c r="C17" s="122">
        <v>9</v>
      </c>
      <c r="D17" s="231"/>
      <c r="E17" s="231"/>
      <c r="F17" s="231"/>
    </row>
    <row r="18" spans="2:6">
      <c r="B18" s="390" t="s">
        <v>146</v>
      </c>
      <c r="C18" s="122">
        <v>10</v>
      </c>
      <c r="D18" s="231"/>
      <c r="E18" s="231"/>
      <c r="F18" s="231"/>
    </row>
    <row r="19" spans="2:6">
      <c r="B19" s="390" t="s">
        <v>147</v>
      </c>
      <c r="C19" s="122">
        <v>11</v>
      </c>
      <c r="D19" s="231"/>
      <c r="E19" s="231"/>
      <c r="F19" s="231"/>
    </row>
    <row r="20" spans="2:6">
      <c r="B20" s="390" t="s">
        <v>142</v>
      </c>
      <c r="C20" s="122">
        <v>12</v>
      </c>
      <c r="D20" s="231"/>
      <c r="E20" s="231"/>
      <c r="F20" s="231"/>
    </row>
  </sheetData>
  <mergeCells count="4">
    <mergeCell ref="D5:F5"/>
    <mergeCell ref="D6:E6"/>
    <mergeCell ref="F6:F7"/>
    <mergeCell ref="B2:F2"/>
  </mergeCells>
  <pageMargins left="0.70866141732283472" right="0.70866141732283472" top="0.74803149606299213" bottom="0.74803149606299213" header="0.31496062992125984" footer="0.31496062992125984"/>
  <pageSetup paperSize="9" scale="80" orientation="landscape" r:id="rId1"/>
  <headerFooter>
    <oddHeader>&amp;CEN
Annex XXVII</oddHeader>
    <oddFooter>&amp;C&amp;"Calibri"&amp;11&amp;K000000&amp;P_x000D_&amp;1#&amp;"Calibri"&amp;10&amp;K000000Internal</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52">
    <pageSetUpPr fitToPage="1"/>
  </sheetPr>
  <dimension ref="A1:H16"/>
  <sheetViews>
    <sheetView showGridLines="0" showRowColHeaders="0" zoomScaleNormal="100" workbookViewId="0">
      <pane xSplit="3" ySplit="5" topLeftCell="D6" activePane="bottomRight" state="frozen"/>
      <selection activeCell="B2" sqref="B2:I2"/>
      <selection pane="topRight" activeCell="B2" sqref="B2:I2"/>
      <selection pane="bottomLeft" activeCell="B2" sqref="B2:I2"/>
      <selection pane="bottomRight" activeCell="D6" sqref="D6"/>
    </sheetView>
  </sheetViews>
  <sheetFormatPr defaultColWidth="11.42578125" defaultRowHeight="15"/>
  <cols>
    <col min="1" max="1" width="2.5703125" style="36" customWidth="1"/>
    <col min="2" max="2" width="48.42578125" style="36" customWidth="1"/>
    <col min="3" max="3" width="7.5703125" style="36" customWidth="1"/>
    <col min="4" max="4" width="30" style="1" customWidth="1"/>
    <col min="5" max="5" width="15.28515625" style="36" customWidth="1"/>
    <col min="6" max="6" width="11.42578125" style="36"/>
    <col min="7" max="7" width="50.85546875" style="36" customWidth="1"/>
    <col min="8" max="8" width="7.42578125" style="36" customWidth="1"/>
    <col min="9" max="9" width="42" style="36" customWidth="1"/>
    <col min="10" max="16384" width="11.42578125" style="36"/>
  </cols>
  <sheetData>
    <row r="1" spans="1:8" s="39" customFormat="1" ht="10.15" customHeight="1">
      <c r="B1" s="53"/>
      <c r="C1" s="53"/>
      <c r="D1" s="85"/>
      <c r="E1" s="28"/>
    </row>
    <row r="2" spans="1:8" ht="27.95" customHeight="1">
      <c r="A2" s="22"/>
      <c r="B2" s="430" t="s">
        <v>660</v>
      </c>
      <c r="C2" s="431"/>
      <c r="D2" s="431"/>
    </row>
    <row r="3" spans="1:8" ht="14.45" customHeight="1">
      <c r="B3" s="169"/>
      <c r="D3" s="36"/>
    </row>
    <row r="4" spans="1:8">
      <c r="D4" s="127" t="s">
        <v>254</v>
      </c>
    </row>
    <row r="5" spans="1:8">
      <c r="C5" s="69" t="s">
        <v>0</v>
      </c>
      <c r="D5" s="69" t="s">
        <v>5</v>
      </c>
      <c r="H5" s="55"/>
    </row>
    <row r="6" spans="1:8">
      <c r="B6" s="188" t="s">
        <v>255</v>
      </c>
      <c r="C6" s="189"/>
      <c r="D6" s="190"/>
      <c r="H6" s="55"/>
    </row>
    <row r="7" spans="1:8">
      <c r="B7" s="397" t="s">
        <v>256</v>
      </c>
      <c r="C7" s="126">
        <v>1</v>
      </c>
      <c r="D7" s="231">
        <v>10201466.433800001</v>
      </c>
      <c r="H7" s="55"/>
    </row>
    <row r="8" spans="1:8">
      <c r="B8" s="397" t="s">
        <v>257</v>
      </c>
      <c r="C8" s="126">
        <v>2</v>
      </c>
      <c r="D8" s="231"/>
      <c r="H8" s="55"/>
    </row>
    <row r="9" spans="1:8">
      <c r="B9" s="397" t="s">
        <v>258</v>
      </c>
      <c r="C9" s="126">
        <v>3</v>
      </c>
      <c r="D9" s="231"/>
    </row>
    <row r="10" spans="1:8">
      <c r="B10" s="397" t="s">
        <v>259</v>
      </c>
      <c r="C10" s="126">
        <v>4</v>
      </c>
      <c r="D10" s="231"/>
    </row>
    <row r="11" spans="1:8">
      <c r="B11" s="188" t="s">
        <v>260</v>
      </c>
      <c r="C11" s="189"/>
      <c r="D11" s="190"/>
    </row>
    <row r="12" spans="1:8">
      <c r="B12" s="398" t="s">
        <v>261</v>
      </c>
      <c r="C12" s="126">
        <v>5</v>
      </c>
      <c r="D12" s="231"/>
    </row>
    <row r="13" spans="1:8">
      <c r="B13" s="398" t="s">
        <v>262</v>
      </c>
      <c r="C13" s="126">
        <v>6</v>
      </c>
      <c r="D13" s="231"/>
    </row>
    <row r="14" spans="1:8">
      <c r="B14" s="398" t="s">
        <v>263</v>
      </c>
      <c r="C14" s="126">
        <v>7</v>
      </c>
      <c r="D14" s="231"/>
    </row>
    <row r="15" spans="1:8">
      <c r="B15" s="399" t="s">
        <v>630</v>
      </c>
      <c r="C15" s="126">
        <v>8</v>
      </c>
      <c r="D15" s="231"/>
    </row>
    <row r="16" spans="1:8">
      <c r="B16" s="128" t="s">
        <v>33</v>
      </c>
      <c r="C16" s="126">
        <v>9</v>
      </c>
      <c r="D16" s="380">
        <v>10201466.433800001</v>
      </c>
    </row>
  </sheetData>
  <mergeCells count="1">
    <mergeCell ref="B2:D2"/>
  </mergeCells>
  <pageMargins left="0.70866141732283472" right="0.70866141732283472" top="0.74803149606299213" bottom="0.74803149606299213" header="0.31496062992125984" footer="0.31496062992125984"/>
  <pageSetup paperSize="9" orientation="landscape" r:id="rId1"/>
  <headerFooter>
    <oddHeader>&amp;CEN
Annex XXIX</oddHeader>
    <oddFooter>&amp;C&amp;"Calibri"&amp;11&amp;K000000&amp;P_x000D_&amp;1#&amp;"Calibri"&amp;10&amp;K000000Internal</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AE590-36BD-47CA-8977-1418F410BFCE}">
  <dimension ref="B1:L14"/>
  <sheetViews>
    <sheetView showGridLines="0" showRowColHeaders="0" zoomScaleNormal="100" zoomScaleSheetLayoutView="100" zoomScalePageLayoutView="64" workbookViewId="0">
      <selection activeCell="G8" sqref="G8:I8"/>
    </sheetView>
  </sheetViews>
  <sheetFormatPr defaultColWidth="9.140625" defaultRowHeight="15"/>
  <cols>
    <col min="2" max="2" width="25.85546875" customWidth="1"/>
    <col min="3" max="3" width="6.42578125" customWidth="1"/>
    <col min="4" max="9" width="22.140625" customWidth="1"/>
    <col min="11" max="11" width="13.140625" style="255" customWidth="1"/>
    <col min="12" max="12" width="52.42578125" customWidth="1"/>
  </cols>
  <sheetData>
    <row r="1" spans="2:12">
      <c r="B1" s="14"/>
      <c r="C1" s="256"/>
      <c r="D1" s="256"/>
      <c r="E1" s="256"/>
      <c r="F1" s="256"/>
      <c r="G1" s="256"/>
      <c r="H1" s="256"/>
      <c r="I1" s="256"/>
      <c r="J1" s="256"/>
    </row>
    <row r="2" spans="2:12" s="257" customFormat="1" ht="23.25">
      <c r="B2" s="430" t="s">
        <v>1466</v>
      </c>
      <c r="C2" s="431"/>
      <c r="D2" s="431"/>
      <c r="E2" s="431"/>
      <c r="F2" s="431"/>
      <c r="G2" s="431"/>
      <c r="H2" s="431"/>
      <c r="I2" s="431"/>
    </row>
    <row r="3" spans="2:12" s="257" customFormat="1"/>
    <row r="4" spans="2:12" s="257" customFormat="1">
      <c r="B4"/>
    </row>
    <row r="5" spans="2:12" s="257" customFormat="1">
      <c r="B5"/>
    </row>
    <row r="6" spans="2:12" ht="13.5" customHeight="1">
      <c r="B6" s="524" t="s">
        <v>1455</v>
      </c>
      <c r="C6" s="525"/>
      <c r="D6" s="491" t="s">
        <v>1456</v>
      </c>
      <c r="E6" s="492"/>
      <c r="F6" s="491" t="s">
        <v>1457</v>
      </c>
      <c r="G6" s="530"/>
      <c r="H6" s="530"/>
      <c r="I6" s="492"/>
    </row>
    <row r="7" spans="2:12">
      <c r="B7" s="526"/>
      <c r="C7" s="527"/>
      <c r="D7" s="401" t="s">
        <v>1458</v>
      </c>
      <c r="E7" s="401" t="s">
        <v>1459</v>
      </c>
      <c r="F7" s="401" t="s">
        <v>1458</v>
      </c>
      <c r="G7" s="401" t="s">
        <v>125</v>
      </c>
      <c r="H7" s="401"/>
      <c r="I7" s="401" t="s">
        <v>1459</v>
      </c>
    </row>
    <row r="8" spans="2:12">
      <c r="B8" s="528"/>
      <c r="C8" s="529"/>
      <c r="D8" s="259" t="s">
        <v>5</v>
      </c>
      <c r="E8" s="259" t="s">
        <v>6</v>
      </c>
      <c r="F8" s="259" t="s">
        <v>7</v>
      </c>
      <c r="G8" s="259" t="s">
        <v>102</v>
      </c>
      <c r="H8" s="259" t="s">
        <v>103</v>
      </c>
      <c r="I8" s="259" t="s">
        <v>34</v>
      </c>
    </row>
    <row r="9" spans="2:12" ht="38.25" customHeight="1">
      <c r="B9" s="400" t="s">
        <v>1460</v>
      </c>
      <c r="C9" s="259">
        <v>1</v>
      </c>
      <c r="D9" s="402">
        <v>-99539675</v>
      </c>
      <c r="E9" s="402">
        <v>-230120528</v>
      </c>
      <c r="F9" s="402">
        <v>85898974</v>
      </c>
      <c r="G9" s="402"/>
      <c r="H9" s="402"/>
      <c r="I9" s="402">
        <v>48245999</v>
      </c>
      <c r="L9" s="258"/>
    </row>
    <row r="10" spans="2:12" ht="29.45" customHeight="1">
      <c r="B10" s="400" t="s">
        <v>1461</v>
      </c>
      <c r="C10" s="259">
        <v>2</v>
      </c>
      <c r="D10" s="402">
        <v>44692315</v>
      </c>
      <c r="E10" s="402">
        <v>-8006780</v>
      </c>
      <c r="F10" s="402">
        <v>-64530692</v>
      </c>
      <c r="G10" s="402"/>
      <c r="H10" s="402"/>
      <c r="I10" s="402">
        <v>-75962189</v>
      </c>
    </row>
    <row r="11" spans="2:12" ht="38.25" customHeight="1">
      <c r="B11" s="400" t="s">
        <v>1462</v>
      </c>
      <c r="C11" s="259">
        <v>3</v>
      </c>
      <c r="D11" s="402">
        <v>-65648917</v>
      </c>
      <c r="E11" s="402">
        <v>-86137328</v>
      </c>
      <c r="F11" s="403"/>
      <c r="G11" s="403"/>
      <c r="H11" s="403"/>
      <c r="I11" s="403"/>
    </row>
    <row r="12" spans="2:12" ht="38.25" customHeight="1">
      <c r="B12" s="400" t="s">
        <v>1463</v>
      </c>
      <c r="C12" s="259">
        <v>4</v>
      </c>
      <c r="D12" s="402">
        <v>29235238</v>
      </c>
      <c r="E12" s="402">
        <v>-13533068</v>
      </c>
      <c r="F12" s="403"/>
      <c r="G12" s="403"/>
      <c r="H12" s="403"/>
      <c r="I12" s="403"/>
    </row>
    <row r="13" spans="2:12" ht="38.25" customHeight="1">
      <c r="B13" s="400" t="s">
        <v>1464</v>
      </c>
      <c r="C13" s="259">
        <v>5</v>
      </c>
      <c r="D13" s="402">
        <v>9901638</v>
      </c>
      <c r="E13" s="402">
        <v>7048212</v>
      </c>
      <c r="F13" s="403"/>
      <c r="G13" s="403"/>
      <c r="H13" s="403"/>
      <c r="I13" s="403"/>
    </row>
    <row r="14" spans="2:12" ht="38.25" customHeight="1">
      <c r="B14" s="400" t="s">
        <v>1465</v>
      </c>
      <c r="C14" s="259">
        <v>6</v>
      </c>
      <c r="D14" s="402">
        <v>318889</v>
      </c>
      <c r="E14" s="402">
        <v>-588678</v>
      </c>
      <c r="F14" s="403"/>
      <c r="G14" s="403"/>
      <c r="H14" s="403"/>
      <c r="I14" s="403"/>
    </row>
  </sheetData>
  <mergeCells count="4">
    <mergeCell ref="B2:I2"/>
    <mergeCell ref="B6:C8"/>
    <mergeCell ref="D6:E6"/>
    <mergeCell ref="F6:I6"/>
  </mergeCells>
  <pageMargins left="0.7" right="0.7" top="0.75" bottom="0.75" header="0.3" footer="0.3"/>
  <pageSetup paperSize="9" scale="75" orientation="landscape" r:id="rId1"/>
  <headerFooter>
    <oddHeader>&amp;CEN
Annex I</oddHeader>
    <oddFooter>&amp;C&amp;"Calibri"&amp;11&amp;K000000&amp;P_x000D_&amp;1#&amp;"Calibri"&amp;10&amp;K000000Internal</oddFooter>
  </headerFooter>
  <ignoredErrors>
    <ignoredError sqref="G8:I8"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2B137-BAB0-46A1-A79B-5030E946E6C5}">
  <dimension ref="B2:S31"/>
  <sheetViews>
    <sheetView showGridLines="0" showRowColHeaders="0" zoomScaleNormal="100" workbookViewId="0"/>
  </sheetViews>
  <sheetFormatPr defaultColWidth="8.7109375" defaultRowHeight="15"/>
  <cols>
    <col min="2" max="2" width="6.140625" customWidth="1"/>
    <col min="3" max="4" width="18.28515625" customWidth="1"/>
    <col min="5" max="5" width="19.42578125" customWidth="1"/>
    <col min="6" max="6" width="17.140625" customWidth="1"/>
    <col min="7" max="7" width="18.85546875" customWidth="1"/>
    <col min="8" max="8" width="17.85546875" customWidth="1"/>
    <col min="9" max="9" width="24.28515625" customWidth="1"/>
    <col min="10" max="10" width="11.7109375" customWidth="1"/>
    <col min="11" max="11" width="15.5703125" customWidth="1"/>
    <col min="12" max="14" width="11.7109375" customWidth="1"/>
    <col min="15" max="15" width="16.85546875" customWidth="1"/>
    <col min="16" max="16" width="24.140625" customWidth="1"/>
    <col min="17" max="18" width="11.7109375" customWidth="1"/>
    <col min="19" max="19" width="13.5703125" customWidth="1"/>
    <col min="20" max="20" width="16.85546875" customWidth="1"/>
  </cols>
  <sheetData>
    <row r="2" spans="2:19" ht="23.25">
      <c r="B2" s="430" t="s">
        <v>1467</v>
      </c>
      <c r="C2" s="431"/>
      <c r="D2" s="431"/>
      <c r="E2" s="431"/>
      <c r="F2" s="431"/>
      <c r="G2" s="431"/>
      <c r="H2" s="431"/>
      <c r="I2" s="431"/>
      <c r="J2" s="431"/>
      <c r="K2" s="431"/>
      <c r="L2" s="431"/>
      <c r="M2" s="431"/>
      <c r="N2" s="431"/>
      <c r="O2" s="431"/>
      <c r="P2" s="431"/>
    </row>
    <row r="3" spans="2:19" ht="17.25" customHeight="1">
      <c r="B3" s="169"/>
      <c r="C3" s="260"/>
      <c r="D3" s="260"/>
      <c r="E3" s="260"/>
      <c r="F3" s="260"/>
      <c r="G3" s="260"/>
      <c r="H3" s="260"/>
      <c r="I3" s="260"/>
      <c r="J3" s="260"/>
      <c r="K3" s="260"/>
      <c r="L3" s="260"/>
      <c r="M3" s="260"/>
      <c r="N3" s="260"/>
      <c r="O3" s="260"/>
      <c r="P3" s="260"/>
      <c r="Q3" s="260"/>
      <c r="R3" s="260"/>
      <c r="S3" s="260"/>
    </row>
    <row r="4" spans="2:19" ht="17.25" customHeight="1">
      <c r="B4" s="260"/>
      <c r="C4" s="260"/>
      <c r="D4" s="260"/>
      <c r="E4" s="259" t="s">
        <v>5</v>
      </c>
      <c r="F4" s="259" t="s">
        <v>6</v>
      </c>
      <c r="G4" s="259" t="s">
        <v>7</v>
      </c>
      <c r="H4" s="259" t="s">
        <v>34</v>
      </c>
      <c r="I4" s="259" t="s">
        <v>35</v>
      </c>
      <c r="J4" s="259" t="s">
        <v>72</v>
      </c>
      <c r="K4" s="259" t="s">
        <v>73</v>
      </c>
      <c r="L4" s="259" t="s">
        <v>74</v>
      </c>
      <c r="M4" s="259" t="s">
        <v>76</v>
      </c>
      <c r="N4" s="259" t="s">
        <v>77</v>
      </c>
      <c r="O4" s="259" t="s">
        <v>78</v>
      </c>
      <c r="P4" s="259" t="s">
        <v>79</v>
      </c>
      <c r="Q4" s="259" t="s">
        <v>80</v>
      </c>
      <c r="R4" s="259" t="s">
        <v>126</v>
      </c>
      <c r="S4" s="259" t="s">
        <v>127</v>
      </c>
    </row>
    <row r="5" spans="2:19" ht="30" customHeight="1">
      <c r="B5" s="531"/>
      <c r="C5" s="531"/>
      <c r="D5" s="531"/>
      <c r="E5" s="532" t="s">
        <v>387</v>
      </c>
      <c r="F5" s="532"/>
      <c r="G5" s="532"/>
      <c r="H5" s="532"/>
      <c r="I5" s="532"/>
      <c r="J5" s="532"/>
      <c r="K5" s="532"/>
      <c r="L5" s="532" t="s">
        <v>1468</v>
      </c>
      <c r="M5" s="532"/>
      <c r="N5" s="532"/>
      <c r="O5" s="532"/>
      <c r="P5" s="532"/>
      <c r="Q5" s="532"/>
      <c r="R5" s="532"/>
      <c r="S5" s="261" t="s">
        <v>1469</v>
      </c>
    </row>
    <row r="6" spans="2:19" ht="30" customHeight="1">
      <c r="B6" s="531"/>
      <c r="C6" s="531"/>
      <c r="D6" s="531"/>
      <c r="E6" s="533"/>
      <c r="F6" s="532" t="s">
        <v>1470</v>
      </c>
      <c r="G6" s="532"/>
      <c r="H6" s="532"/>
      <c r="I6" s="532" t="s">
        <v>1471</v>
      </c>
      <c r="J6" s="532"/>
      <c r="K6" s="532"/>
      <c r="L6" s="532"/>
      <c r="M6" s="532" t="s">
        <v>1470</v>
      </c>
      <c r="N6" s="532"/>
      <c r="O6" s="532"/>
      <c r="P6" s="532" t="s">
        <v>1471</v>
      </c>
      <c r="Q6" s="532"/>
      <c r="R6" s="532"/>
      <c r="S6" s="532" t="s">
        <v>1472</v>
      </c>
    </row>
    <row r="7" spans="2:19" ht="30" customHeight="1">
      <c r="B7" s="531"/>
      <c r="C7" s="531"/>
      <c r="D7" s="531"/>
      <c r="E7" s="533"/>
      <c r="F7" s="533"/>
      <c r="G7" s="537" t="s">
        <v>1473</v>
      </c>
      <c r="H7" s="537" t="s">
        <v>1474</v>
      </c>
      <c r="I7" s="532"/>
      <c r="J7" s="537" t="s">
        <v>1473</v>
      </c>
      <c r="K7" s="537" t="s">
        <v>1475</v>
      </c>
      <c r="L7" s="532"/>
      <c r="M7" s="532"/>
      <c r="N7" s="537" t="s">
        <v>1473</v>
      </c>
      <c r="O7" s="537" t="s">
        <v>1474</v>
      </c>
      <c r="P7" s="532"/>
      <c r="Q7" s="537" t="s">
        <v>1473</v>
      </c>
      <c r="R7" s="537" t="s">
        <v>1475</v>
      </c>
      <c r="S7" s="532"/>
    </row>
    <row r="8" spans="2:19" ht="63" customHeight="1">
      <c r="B8" s="531"/>
      <c r="C8" s="531"/>
      <c r="D8" s="531"/>
      <c r="E8" s="534"/>
      <c r="F8" s="534"/>
      <c r="G8" s="538"/>
      <c r="H8" s="538"/>
      <c r="I8" s="535"/>
      <c r="J8" s="538"/>
      <c r="K8" s="538"/>
      <c r="L8" s="535"/>
      <c r="M8" s="535"/>
      <c r="N8" s="538"/>
      <c r="O8" s="538"/>
      <c r="P8" s="535"/>
      <c r="Q8" s="538"/>
      <c r="R8" s="538"/>
      <c r="S8" s="535"/>
    </row>
    <row r="9" spans="2:19" ht="26.25" customHeight="1">
      <c r="B9" s="259">
        <v>1</v>
      </c>
      <c r="C9" s="539" t="s">
        <v>1476</v>
      </c>
      <c r="D9" s="539"/>
      <c r="E9" s="404">
        <v>0</v>
      </c>
      <c r="F9" s="404">
        <v>0</v>
      </c>
      <c r="G9" s="404">
        <v>0</v>
      </c>
      <c r="H9" s="404">
        <v>0</v>
      </c>
      <c r="I9" s="404">
        <v>0</v>
      </c>
      <c r="J9" s="404">
        <v>0</v>
      </c>
      <c r="K9" s="404">
        <v>0</v>
      </c>
      <c r="L9" s="404">
        <v>0</v>
      </c>
      <c r="M9" s="404">
        <v>0</v>
      </c>
      <c r="N9" s="404">
        <v>0</v>
      </c>
      <c r="O9" s="404">
        <v>0</v>
      </c>
      <c r="P9" s="404">
        <v>0</v>
      </c>
      <c r="Q9" s="404">
        <v>0</v>
      </c>
      <c r="R9" s="404">
        <v>0</v>
      </c>
      <c r="S9" s="404">
        <v>0</v>
      </c>
    </row>
    <row r="10" spans="2:19" ht="26.25" customHeight="1">
      <c r="B10" s="259">
        <v>2</v>
      </c>
      <c r="C10" s="540" t="s">
        <v>1477</v>
      </c>
      <c r="D10" s="540"/>
      <c r="E10" s="404">
        <v>0</v>
      </c>
      <c r="F10" s="404">
        <v>0</v>
      </c>
      <c r="G10" s="404">
        <v>0</v>
      </c>
      <c r="H10" s="404">
        <v>0</v>
      </c>
      <c r="I10" s="404">
        <v>0</v>
      </c>
      <c r="J10" s="404">
        <v>0</v>
      </c>
      <c r="K10" s="404">
        <v>0</v>
      </c>
      <c r="L10" s="404">
        <v>0</v>
      </c>
      <c r="M10" s="404">
        <v>0</v>
      </c>
      <c r="N10" s="404">
        <v>0</v>
      </c>
      <c r="O10" s="404">
        <v>0</v>
      </c>
      <c r="P10" s="404">
        <v>0</v>
      </c>
      <c r="Q10" s="404">
        <v>0</v>
      </c>
      <c r="R10" s="404">
        <v>0</v>
      </c>
      <c r="S10" s="404">
        <v>0</v>
      </c>
    </row>
    <row r="11" spans="2:19" ht="26.25" customHeight="1">
      <c r="B11" s="259">
        <v>3</v>
      </c>
      <c r="C11" s="536" t="s">
        <v>1478</v>
      </c>
      <c r="D11" s="536"/>
      <c r="E11" s="404">
        <v>0</v>
      </c>
      <c r="F11" s="404">
        <v>0</v>
      </c>
      <c r="G11" s="404">
        <v>0</v>
      </c>
      <c r="H11" s="404">
        <v>0</v>
      </c>
      <c r="I11" s="404">
        <v>0</v>
      </c>
      <c r="J11" s="404">
        <v>0</v>
      </c>
      <c r="K11" s="404">
        <v>0</v>
      </c>
      <c r="L11" s="404">
        <v>0</v>
      </c>
      <c r="M11" s="404">
        <v>0</v>
      </c>
      <c r="N11" s="404">
        <v>0</v>
      </c>
      <c r="O11" s="404">
        <v>0</v>
      </c>
      <c r="P11" s="404">
        <v>0</v>
      </c>
      <c r="Q11" s="404">
        <v>0</v>
      </c>
      <c r="R11" s="404">
        <v>0</v>
      </c>
      <c r="S11" s="404">
        <v>0</v>
      </c>
    </row>
    <row r="12" spans="2:19" ht="26.25" customHeight="1">
      <c r="B12" s="259">
        <v>4</v>
      </c>
      <c r="C12" s="540" t="s">
        <v>1479</v>
      </c>
      <c r="D12" s="540"/>
      <c r="E12" s="404">
        <v>0</v>
      </c>
      <c r="F12" s="404">
        <v>0</v>
      </c>
      <c r="G12" s="404">
        <v>0</v>
      </c>
      <c r="H12" s="404">
        <v>0</v>
      </c>
      <c r="I12" s="404">
        <v>0</v>
      </c>
      <c r="J12" s="404">
        <v>0</v>
      </c>
      <c r="K12" s="404">
        <v>0</v>
      </c>
      <c r="L12" s="404">
        <v>0</v>
      </c>
      <c r="M12" s="404">
        <v>0</v>
      </c>
      <c r="N12" s="404">
        <v>0</v>
      </c>
      <c r="O12" s="404">
        <v>0</v>
      </c>
      <c r="P12" s="404">
        <v>0</v>
      </c>
      <c r="Q12" s="404">
        <v>0</v>
      </c>
      <c r="R12" s="404">
        <v>0</v>
      </c>
      <c r="S12" s="404">
        <v>0</v>
      </c>
    </row>
    <row r="13" spans="2:19" ht="26.25" customHeight="1">
      <c r="B13" s="259">
        <v>5</v>
      </c>
      <c r="C13" s="536" t="s">
        <v>1480</v>
      </c>
      <c r="D13" s="536"/>
      <c r="E13" s="404">
        <v>0</v>
      </c>
      <c r="F13" s="404">
        <v>0</v>
      </c>
      <c r="G13" s="404">
        <v>0</v>
      </c>
      <c r="H13" s="404">
        <v>0</v>
      </c>
      <c r="I13" s="404">
        <v>0</v>
      </c>
      <c r="J13" s="404">
        <v>0</v>
      </c>
      <c r="K13" s="404">
        <v>0</v>
      </c>
      <c r="L13" s="404">
        <v>0</v>
      </c>
      <c r="M13" s="404">
        <v>0</v>
      </c>
      <c r="N13" s="404">
        <v>0</v>
      </c>
      <c r="O13" s="404">
        <v>0</v>
      </c>
      <c r="P13" s="404">
        <v>0</v>
      </c>
      <c r="Q13" s="404">
        <v>0</v>
      </c>
      <c r="R13" s="404">
        <v>0</v>
      </c>
      <c r="S13" s="404">
        <v>0</v>
      </c>
    </row>
    <row r="14" spans="2:19" ht="26.25" customHeight="1">
      <c r="B14" s="259">
        <v>6</v>
      </c>
      <c r="C14" s="536" t="s">
        <v>1481</v>
      </c>
      <c r="D14" s="536"/>
      <c r="E14" s="404">
        <v>0</v>
      </c>
      <c r="F14" s="404">
        <v>0</v>
      </c>
      <c r="G14" s="404">
        <v>0</v>
      </c>
      <c r="H14" s="404">
        <v>0</v>
      </c>
      <c r="I14" s="404">
        <v>0</v>
      </c>
      <c r="J14" s="404">
        <v>0</v>
      </c>
      <c r="K14" s="404">
        <v>0</v>
      </c>
      <c r="L14" s="404">
        <v>0</v>
      </c>
      <c r="M14" s="404">
        <v>0</v>
      </c>
      <c r="N14" s="404">
        <v>0</v>
      </c>
      <c r="O14" s="404">
        <v>0</v>
      </c>
      <c r="P14" s="404">
        <v>0</v>
      </c>
      <c r="Q14" s="404">
        <v>0</v>
      </c>
      <c r="R14" s="404">
        <v>0</v>
      </c>
      <c r="S14" s="404">
        <v>0</v>
      </c>
    </row>
    <row r="15" spans="2:19" ht="15.75">
      <c r="B15" s="53"/>
      <c r="C15" s="262"/>
      <c r="D15" s="262"/>
      <c r="E15" s="262"/>
      <c r="F15" s="262"/>
      <c r="G15" s="262"/>
      <c r="H15" s="262"/>
      <c r="I15" s="262"/>
      <c r="J15" s="262"/>
      <c r="K15" s="262"/>
      <c r="L15" s="262"/>
      <c r="M15" s="262"/>
      <c r="N15" s="262"/>
      <c r="O15" s="262"/>
      <c r="P15" s="262"/>
      <c r="Q15" s="262"/>
      <c r="R15" s="262"/>
      <c r="S15" s="262"/>
    </row>
    <row r="16" spans="2:19" ht="19.5" customHeight="1">
      <c r="B16" s="542"/>
      <c r="C16" s="542"/>
      <c r="D16" s="263"/>
      <c r="E16" s="264"/>
      <c r="F16" s="265"/>
      <c r="G16" s="265"/>
      <c r="H16" s="265"/>
      <c r="I16" s="265"/>
      <c r="J16" s="265"/>
      <c r="K16" s="8"/>
      <c r="L16" s="8"/>
      <c r="M16" s="8"/>
      <c r="N16" s="8"/>
      <c r="O16" s="8"/>
      <c r="P16" s="8"/>
      <c r="Q16" s="8"/>
      <c r="R16" s="8"/>
      <c r="S16" s="8"/>
    </row>
    <row r="17" spans="2:19" ht="38.450000000000003" customHeight="1">
      <c r="B17" s="543" t="s">
        <v>1482</v>
      </c>
      <c r="C17" s="544"/>
      <c r="D17" s="544"/>
      <c r="E17" s="544"/>
      <c r="F17" s="544"/>
      <c r="G17" s="544"/>
      <c r="H17" s="544"/>
      <c r="I17" s="544"/>
      <c r="J17" s="544"/>
      <c r="K17" s="544"/>
      <c r="L17" s="544"/>
      <c r="M17" s="544"/>
      <c r="N17" s="544"/>
      <c r="O17" s="544"/>
      <c r="P17" s="544"/>
      <c r="Q17" s="544"/>
      <c r="R17" s="544"/>
      <c r="S17" s="545"/>
    </row>
    <row r="18" spans="2:19" ht="19.5" customHeight="1">
      <c r="B18" s="546"/>
      <c r="C18" s="546"/>
      <c r="D18" s="546"/>
      <c r="E18" s="546"/>
      <c r="F18" s="546"/>
      <c r="G18" s="546"/>
      <c r="H18" s="546"/>
      <c r="I18" s="546"/>
      <c r="J18" s="546"/>
      <c r="K18" s="546"/>
      <c r="L18" s="546"/>
      <c r="M18" s="546"/>
      <c r="N18" s="546"/>
      <c r="O18" s="546"/>
      <c r="P18" s="546"/>
      <c r="Q18" s="546"/>
      <c r="R18" s="546"/>
      <c r="S18" s="546"/>
    </row>
    <row r="19" spans="2:19" ht="28.5" customHeight="1">
      <c r="B19" s="541"/>
      <c r="C19" s="541"/>
      <c r="D19" s="541"/>
      <c r="E19" s="541"/>
      <c r="F19" s="541"/>
      <c r="G19" s="541"/>
      <c r="H19" s="541"/>
      <c r="I19" s="541"/>
      <c r="J19" s="541"/>
      <c r="K19" s="541"/>
      <c r="L19" s="266"/>
      <c r="M19" s="266"/>
      <c r="N19" s="266"/>
      <c r="O19" s="266"/>
      <c r="P19" s="266"/>
      <c r="Q19" s="266"/>
      <c r="R19" s="266"/>
      <c r="S19" s="266"/>
    </row>
    <row r="20" spans="2:19" ht="45.75" customHeight="1">
      <c r="B20" s="541"/>
      <c r="C20" s="541"/>
      <c r="D20" s="541"/>
      <c r="E20" s="541"/>
      <c r="F20" s="541"/>
      <c r="G20" s="541"/>
      <c r="H20" s="541"/>
      <c r="I20" s="541"/>
      <c r="J20" s="541"/>
      <c r="K20" s="541"/>
      <c r="L20" s="266"/>
      <c r="M20" s="266"/>
      <c r="N20" s="266"/>
      <c r="O20" s="266"/>
      <c r="P20" s="266"/>
      <c r="Q20" s="266"/>
      <c r="R20" s="266"/>
      <c r="S20" s="266"/>
    </row>
    <row r="21" spans="2:19" ht="21.75" customHeight="1">
      <c r="B21" s="546"/>
      <c r="C21" s="546"/>
      <c r="D21" s="546"/>
      <c r="E21" s="546"/>
      <c r="F21" s="546"/>
      <c r="G21" s="546"/>
      <c r="H21" s="546"/>
      <c r="I21" s="546"/>
      <c r="J21" s="546"/>
      <c r="K21" s="546"/>
      <c r="L21" s="546"/>
      <c r="M21" s="546"/>
      <c r="N21" s="546"/>
      <c r="O21" s="546"/>
      <c r="P21" s="546"/>
      <c r="Q21" s="546"/>
      <c r="R21" s="546"/>
      <c r="S21" s="546"/>
    </row>
    <row r="22" spans="2:19" ht="18" customHeight="1">
      <c r="B22" s="542"/>
      <c r="C22" s="542"/>
      <c r="D22" s="263"/>
      <c r="E22" s="264"/>
      <c r="F22" s="265"/>
      <c r="G22" s="265"/>
      <c r="H22" s="265"/>
      <c r="I22" s="265"/>
      <c r="J22" s="265"/>
      <c r="K22" s="8"/>
      <c r="L22" s="8"/>
      <c r="M22" s="8"/>
      <c r="N22" s="8"/>
      <c r="O22" s="8"/>
      <c r="P22" s="8"/>
      <c r="Q22" s="8"/>
      <c r="R22" s="8"/>
      <c r="S22" s="8"/>
    </row>
    <row r="23" spans="2:19" ht="20.25" customHeight="1">
      <c r="B23" s="547"/>
      <c r="C23" s="547"/>
      <c r="D23" s="547"/>
      <c r="E23" s="547"/>
      <c r="F23" s="547"/>
      <c r="G23" s="547"/>
      <c r="H23" s="547"/>
      <c r="I23" s="547"/>
      <c r="J23" s="547"/>
      <c r="K23" s="547"/>
      <c r="L23" s="547"/>
      <c r="M23" s="547"/>
      <c r="N23" s="547"/>
      <c r="O23" s="547"/>
      <c r="P23" s="547"/>
      <c r="Q23" s="547"/>
      <c r="R23" s="547"/>
      <c r="S23" s="547"/>
    </row>
    <row r="24" spans="2:19" ht="33" customHeight="1">
      <c r="B24" s="541"/>
      <c r="C24" s="541"/>
      <c r="D24" s="541"/>
      <c r="E24" s="541"/>
      <c r="F24" s="541"/>
      <c r="G24" s="541"/>
      <c r="H24" s="541"/>
      <c r="I24" s="541"/>
      <c r="J24" s="541"/>
      <c r="K24" s="541"/>
      <c r="L24" s="267"/>
      <c r="M24" s="267"/>
      <c r="N24" s="267"/>
      <c r="O24" s="267"/>
      <c r="P24" s="267"/>
      <c r="Q24" s="267"/>
      <c r="R24" s="267"/>
      <c r="S24" s="267"/>
    </row>
    <row r="25" spans="2:19" ht="33" customHeight="1">
      <c r="B25" s="547"/>
      <c r="C25" s="547"/>
      <c r="D25" s="547"/>
      <c r="E25" s="547"/>
      <c r="F25" s="547"/>
      <c r="G25" s="547"/>
      <c r="H25" s="547"/>
      <c r="I25" s="547"/>
      <c r="J25" s="547"/>
      <c r="K25" s="547"/>
      <c r="L25" s="547"/>
      <c r="M25" s="547"/>
      <c r="N25" s="547"/>
      <c r="O25" s="547"/>
      <c r="P25" s="547"/>
      <c r="Q25" s="547"/>
      <c r="R25" s="547"/>
      <c r="S25" s="547"/>
    </row>
    <row r="26" spans="2:19" ht="29.25" customHeight="1">
      <c r="B26" s="541"/>
      <c r="C26" s="541"/>
      <c r="D26" s="541"/>
      <c r="E26" s="541"/>
      <c r="F26" s="541"/>
      <c r="G26" s="541"/>
      <c r="H26" s="541"/>
      <c r="I26" s="541"/>
      <c r="J26" s="541"/>
      <c r="K26" s="541"/>
      <c r="L26" s="268"/>
      <c r="M26" s="267"/>
      <c r="N26" s="267"/>
      <c r="O26" s="267"/>
      <c r="P26" s="267"/>
      <c r="Q26" s="267"/>
      <c r="R26" s="267"/>
      <c r="S26" s="267"/>
    </row>
    <row r="27" spans="2:19" ht="20.25" customHeight="1">
      <c r="B27" s="547"/>
      <c r="C27" s="547"/>
      <c r="D27" s="547"/>
      <c r="E27" s="547"/>
      <c r="F27" s="547"/>
      <c r="G27" s="547"/>
      <c r="H27" s="547"/>
      <c r="I27" s="547"/>
      <c r="J27" s="547"/>
      <c r="K27" s="547"/>
      <c r="L27" s="547"/>
      <c r="M27" s="547"/>
      <c r="N27" s="547"/>
      <c r="O27" s="547"/>
      <c r="P27" s="547"/>
      <c r="Q27" s="547"/>
      <c r="R27" s="547"/>
      <c r="S27" s="547"/>
    </row>
    <row r="28" spans="2:19" ht="20.25" customHeight="1">
      <c r="B28" s="547"/>
      <c r="C28" s="547"/>
      <c r="D28" s="547"/>
      <c r="E28" s="547"/>
      <c r="F28" s="547"/>
      <c r="G28" s="547"/>
      <c r="H28" s="547"/>
      <c r="I28" s="547"/>
      <c r="J28" s="547"/>
      <c r="K28" s="547"/>
      <c r="L28" s="547"/>
      <c r="M28" s="547"/>
      <c r="N28" s="547"/>
      <c r="O28" s="547"/>
      <c r="P28" s="547"/>
      <c r="Q28" s="547"/>
      <c r="R28" s="547"/>
      <c r="S28" s="547"/>
    </row>
    <row r="29" spans="2:19" ht="27.75" customHeight="1">
      <c r="B29" s="546"/>
      <c r="C29" s="546"/>
      <c r="D29" s="546"/>
      <c r="E29" s="546"/>
      <c r="F29" s="546"/>
      <c r="G29" s="546"/>
      <c r="H29" s="546"/>
      <c r="I29" s="546"/>
      <c r="J29" s="546"/>
      <c r="K29" s="546"/>
      <c r="L29" s="546"/>
      <c r="M29" s="546"/>
      <c r="N29" s="546"/>
      <c r="O29" s="546"/>
      <c r="P29" s="546"/>
      <c r="Q29" s="546"/>
      <c r="R29" s="546"/>
      <c r="S29" s="546"/>
    </row>
    <row r="30" spans="2:19" ht="20.25" customHeight="1">
      <c r="B30" s="546"/>
      <c r="C30" s="546"/>
      <c r="D30" s="546"/>
      <c r="E30" s="546"/>
      <c r="F30" s="546"/>
      <c r="G30" s="546"/>
      <c r="H30" s="546"/>
      <c r="I30" s="546"/>
      <c r="J30" s="546"/>
      <c r="K30" s="546"/>
      <c r="L30" s="546"/>
      <c r="M30" s="546"/>
      <c r="N30" s="546"/>
      <c r="O30" s="546"/>
      <c r="P30" s="546"/>
      <c r="Q30" s="546"/>
      <c r="R30" s="546"/>
      <c r="S30" s="546"/>
    </row>
    <row r="31" spans="2:19" ht="38.25" customHeight="1">
      <c r="B31" s="546"/>
      <c r="C31" s="546"/>
      <c r="D31" s="546"/>
      <c r="E31" s="546"/>
      <c r="F31" s="546"/>
      <c r="G31" s="546"/>
      <c r="H31" s="546"/>
      <c r="I31" s="546"/>
      <c r="J31" s="546"/>
      <c r="K31" s="546"/>
      <c r="L31" s="546"/>
      <c r="M31" s="546"/>
      <c r="N31" s="546"/>
      <c r="O31" s="546"/>
      <c r="P31" s="546"/>
      <c r="Q31" s="546"/>
      <c r="R31" s="546"/>
      <c r="S31" s="546"/>
    </row>
  </sheetData>
  <mergeCells count="45">
    <mergeCell ref="B31:S31"/>
    <mergeCell ref="B25:S25"/>
    <mergeCell ref="B26:K26"/>
    <mergeCell ref="B27:S27"/>
    <mergeCell ref="B28:S28"/>
    <mergeCell ref="B29:S29"/>
    <mergeCell ref="B30:S30"/>
    <mergeCell ref="B24:K24"/>
    <mergeCell ref="C12:D12"/>
    <mergeCell ref="C13:D13"/>
    <mergeCell ref="C14:D14"/>
    <mergeCell ref="B16:C16"/>
    <mergeCell ref="B17:S17"/>
    <mergeCell ref="B18:S18"/>
    <mergeCell ref="B19:K19"/>
    <mergeCell ref="B20:K20"/>
    <mergeCell ref="B21:S21"/>
    <mergeCell ref="B22:C22"/>
    <mergeCell ref="B23:S23"/>
    <mergeCell ref="C11:D11"/>
    <mergeCell ref="S6:S8"/>
    <mergeCell ref="F7:F8"/>
    <mergeCell ref="G7:G8"/>
    <mergeCell ref="H7:H8"/>
    <mergeCell ref="I7:I8"/>
    <mergeCell ref="J7:J8"/>
    <mergeCell ref="K7:K8"/>
    <mergeCell ref="M7:M8"/>
    <mergeCell ref="N7:N8"/>
    <mergeCell ref="O7:O8"/>
    <mergeCell ref="P7:P8"/>
    <mergeCell ref="Q7:Q8"/>
    <mergeCell ref="R7:R8"/>
    <mergeCell ref="C9:D9"/>
    <mergeCell ref="C10:D10"/>
    <mergeCell ref="B2:P2"/>
    <mergeCell ref="B5:D8"/>
    <mergeCell ref="E5:K5"/>
    <mergeCell ref="L5:R5"/>
    <mergeCell ref="E6:E8"/>
    <mergeCell ref="F6:H6"/>
    <mergeCell ref="I6:K6"/>
    <mergeCell ref="L6:L8"/>
    <mergeCell ref="M6:O6"/>
    <mergeCell ref="P6:R6"/>
  </mergeCells>
  <pageMargins left="0.7" right="0.7" top="0.75" bottom="0.75" header="0.3" footer="0.3"/>
  <pageSetup paperSize="9" orientation="portrait" horizontalDpi="90" verticalDpi="90" r:id="rId1"/>
  <headerFooter>
    <oddFooter>&amp;C&amp;1#&amp;"Calibri"&amp;10&amp;K000000Internal</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58CBE-77F6-4708-9937-B5629C94E869}">
  <dimension ref="B2:O32"/>
  <sheetViews>
    <sheetView showGridLines="0" showRowColHeaders="0" zoomScaleNormal="100" workbookViewId="0"/>
  </sheetViews>
  <sheetFormatPr defaultColWidth="8.7109375" defaultRowHeight="15"/>
  <cols>
    <col min="2" max="2" width="5.5703125" customWidth="1"/>
    <col min="3" max="3" width="30.28515625" customWidth="1"/>
    <col min="4" max="4" width="11.42578125" bestFit="1" customWidth="1"/>
    <col min="5" max="5" width="20.5703125" customWidth="1"/>
    <col min="6" max="6" width="17.85546875" customWidth="1"/>
    <col min="7" max="7" width="20.28515625" customWidth="1"/>
    <col min="8" max="8" width="16.5703125" customWidth="1"/>
    <col min="9" max="9" width="17.7109375" customWidth="1"/>
    <col min="10" max="10" width="13" customWidth="1"/>
    <col min="11" max="11" width="10.140625" customWidth="1"/>
  </cols>
  <sheetData>
    <row r="2" spans="2:14" ht="23.25">
      <c r="B2" s="548" t="s">
        <v>1483</v>
      </c>
      <c r="C2" s="549"/>
      <c r="D2" s="549"/>
      <c r="E2" s="549"/>
      <c r="F2" s="549"/>
      <c r="G2" s="549"/>
      <c r="H2" s="549"/>
      <c r="I2" s="549"/>
      <c r="J2" s="549"/>
      <c r="K2" s="549"/>
      <c r="L2" s="549"/>
      <c r="M2" s="549"/>
      <c r="N2" s="549"/>
    </row>
    <row r="5" spans="2:14" ht="25.5" customHeight="1">
      <c r="B5" s="169"/>
      <c r="C5" s="260"/>
      <c r="D5" s="259" t="s">
        <v>5</v>
      </c>
      <c r="E5" s="259" t="s">
        <v>6</v>
      </c>
      <c r="F5" s="259" t="s">
        <v>7</v>
      </c>
      <c r="G5" s="259" t="s">
        <v>34</v>
      </c>
      <c r="H5" s="259" t="s">
        <v>35</v>
      </c>
      <c r="I5" s="259" t="s">
        <v>72</v>
      </c>
      <c r="J5" s="259" t="s">
        <v>73</v>
      </c>
      <c r="K5" s="259" t="s">
        <v>74</v>
      </c>
      <c r="L5" s="259" t="s">
        <v>76</v>
      </c>
    </row>
    <row r="6" spans="2:14" ht="25.5" customHeight="1">
      <c r="B6" s="550"/>
      <c r="C6" s="550"/>
      <c r="D6" s="551" t="s">
        <v>215</v>
      </c>
      <c r="E6" s="552" t="s">
        <v>387</v>
      </c>
      <c r="F6" s="552"/>
      <c r="G6" s="552"/>
      <c r="H6" s="552"/>
      <c r="I6" s="552"/>
      <c r="J6" s="552"/>
      <c r="K6" s="552"/>
      <c r="L6" s="552"/>
    </row>
    <row r="7" spans="2:14" ht="25.5" customHeight="1">
      <c r="B7" s="550"/>
      <c r="C7" s="550"/>
      <c r="D7" s="551"/>
      <c r="E7" s="552"/>
      <c r="F7" s="553" t="s">
        <v>1484</v>
      </c>
      <c r="G7" s="553" t="s">
        <v>1485</v>
      </c>
      <c r="H7" s="552" t="s">
        <v>1486</v>
      </c>
      <c r="I7" s="554"/>
      <c r="J7" s="554"/>
      <c r="K7" s="554"/>
      <c r="L7" s="554"/>
      <c r="M7" s="260"/>
    </row>
    <row r="8" spans="2:14" ht="25.5" customHeight="1">
      <c r="B8" s="550"/>
      <c r="C8" s="550"/>
      <c r="D8" s="551"/>
      <c r="E8" s="552"/>
      <c r="F8" s="553"/>
      <c r="G8" s="553"/>
      <c r="H8" s="552" t="s">
        <v>1487</v>
      </c>
      <c r="I8" s="553" t="s">
        <v>1488</v>
      </c>
      <c r="J8" s="553" t="s">
        <v>1489</v>
      </c>
      <c r="K8" s="553" t="s">
        <v>1490</v>
      </c>
      <c r="L8" s="552" t="s">
        <v>1491</v>
      </c>
      <c r="M8" s="260"/>
    </row>
    <row r="9" spans="2:14" ht="25.5" customHeight="1">
      <c r="B9" s="550"/>
      <c r="C9" s="550"/>
      <c r="D9" s="551"/>
      <c r="E9" s="552"/>
      <c r="F9" s="553"/>
      <c r="G9" s="553"/>
      <c r="H9" s="552"/>
      <c r="I9" s="552"/>
      <c r="J9" s="552"/>
      <c r="K9" s="552"/>
      <c r="L9" s="552"/>
      <c r="M9" s="260"/>
    </row>
    <row r="10" spans="2:14" ht="25.5" customHeight="1">
      <c r="B10" s="550"/>
      <c r="C10" s="550"/>
      <c r="D10" s="551"/>
      <c r="E10" s="552"/>
      <c r="F10" s="553"/>
      <c r="G10" s="553"/>
      <c r="H10" s="552"/>
      <c r="I10" s="552"/>
      <c r="J10" s="552"/>
      <c r="K10" s="552"/>
      <c r="L10" s="552"/>
      <c r="M10" s="260"/>
    </row>
    <row r="11" spans="2:14" ht="25.5" customHeight="1">
      <c r="B11" s="259">
        <v>1</v>
      </c>
      <c r="C11" s="269" t="s">
        <v>1492</v>
      </c>
      <c r="D11" s="407">
        <v>16905</v>
      </c>
      <c r="E11" s="407">
        <v>1951529660.9199975</v>
      </c>
      <c r="F11" s="270"/>
      <c r="G11" s="270"/>
      <c r="H11" s="254"/>
      <c r="I11" s="254"/>
      <c r="J11" s="254"/>
      <c r="K11" s="254"/>
      <c r="L11" s="254"/>
      <c r="M11" s="260"/>
    </row>
    <row r="12" spans="2:14" ht="25.5" customHeight="1">
      <c r="B12" s="259">
        <v>2</v>
      </c>
      <c r="C12" s="269" t="s">
        <v>1493</v>
      </c>
      <c r="D12" s="407">
        <v>15782</v>
      </c>
      <c r="E12" s="408">
        <v>1681905248.9700005</v>
      </c>
      <c r="F12" s="408">
        <v>1681905248.9700005</v>
      </c>
      <c r="G12" s="408">
        <v>1681905248.9700005</v>
      </c>
      <c r="H12" s="409"/>
      <c r="I12" s="410"/>
      <c r="J12" s="410"/>
      <c r="K12" s="410"/>
      <c r="L12" s="410"/>
      <c r="M12" s="260"/>
    </row>
    <row r="13" spans="2:14" ht="25.5" customHeight="1">
      <c r="B13" s="259">
        <v>3</v>
      </c>
      <c r="C13" s="405" t="s">
        <v>1477</v>
      </c>
      <c r="D13" s="270"/>
      <c r="E13" s="271">
        <v>1327507332.2100015</v>
      </c>
      <c r="F13" s="271">
        <v>1327507332.2100015</v>
      </c>
      <c r="G13" s="271">
        <v>1327507332.2100015</v>
      </c>
      <c r="H13" s="272"/>
      <c r="I13" s="273"/>
      <c r="J13" s="273"/>
      <c r="K13" s="273"/>
      <c r="L13" s="273"/>
      <c r="M13" s="260"/>
    </row>
    <row r="14" spans="2:14" ht="25.5" customHeight="1">
      <c r="B14" s="259">
        <v>4</v>
      </c>
      <c r="C14" s="406" t="s">
        <v>1494</v>
      </c>
      <c r="D14" s="270"/>
      <c r="E14" s="271">
        <v>1220981116.2900004</v>
      </c>
      <c r="F14" s="271">
        <v>1220981116.2900004</v>
      </c>
      <c r="G14" s="271">
        <v>1220981116.2900004</v>
      </c>
      <c r="H14" s="272"/>
      <c r="I14" s="273"/>
      <c r="J14" s="273"/>
      <c r="K14" s="273"/>
      <c r="L14" s="273"/>
      <c r="M14" s="260"/>
    </row>
    <row r="15" spans="2:14" ht="25.5" customHeight="1">
      <c r="B15" s="259">
        <v>5</v>
      </c>
      <c r="C15" s="405" t="s">
        <v>1479</v>
      </c>
      <c r="D15" s="270"/>
      <c r="E15" s="271">
        <v>329034436.11999983</v>
      </c>
      <c r="F15" s="271">
        <v>329034436.11999983</v>
      </c>
      <c r="G15" s="271">
        <v>329034436.11999983</v>
      </c>
      <c r="H15" s="273"/>
      <c r="I15" s="273"/>
      <c r="J15" s="273"/>
      <c r="K15" s="273"/>
      <c r="L15" s="273"/>
      <c r="M15" s="260"/>
    </row>
    <row r="16" spans="2:14" ht="25.5" customHeight="1">
      <c r="B16" s="259">
        <v>6</v>
      </c>
      <c r="C16" s="406" t="s">
        <v>1495</v>
      </c>
      <c r="D16" s="270"/>
      <c r="E16" s="271">
        <v>326867302.91999984</v>
      </c>
      <c r="F16" s="271">
        <v>326867302.91999984</v>
      </c>
      <c r="G16" s="271">
        <v>326867302.91999984</v>
      </c>
      <c r="H16" s="273"/>
      <c r="I16" s="273"/>
      <c r="J16" s="273"/>
      <c r="K16" s="273"/>
      <c r="L16" s="273"/>
      <c r="M16" s="260"/>
    </row>
    <row r="17" spans="2:15" ht="25.5" customHeight="1">
      <c r="B17" s="259">
        <v>7</v>
      </c>
      <c r="C17" s="406" t="s">
        <v>1496</v>
      </c>
      <c r="D17" s="270"/>
      <c r="E17" s="271">
        <v>182258603.10000002</v>
      </c>
      <c r="F17" s="271">
        <v>182258603.10000002</v>
      </c>
      <c r="G17" s="271">
        <v>182258603.10000002</v>
      </c>
      <c r="H17" s="273"/>
      <c r="I17" s="273"/>
      <c r="J17" s="273"/>
      <c r="K17" s="273"/>
      <c r="L17" s="273"/>
      <c r="M17" s="260"/>
    </row>
    <row r="18" spans="2:15" ht="25.5" customHeight="1">
      <c r="B18" s="53"/>
      <c r="C18" s="274"/>
      <c r="D18" s="275"/>
      <c r="E18" s="276"/>
      <c r="F18" s="276"/>
      <c r="G18" s="276"/>
      <c r="H18" s="276"/>
      <c r="I18" s="276"/>
      <c r="J18" s="276"/>
      <c r="K18" s="276"/>
      <c r="L18" s="276"/>
      <c r="M18" s="260"/>
    </row>
    <row r="19" spans="2:15" ht="15.75">
      <c r="B19" s="555"/>
      <c r="C19" s="555"/>
      <c r="D19" s="555"/>
      <c r="E19" s="555"/>
      <c r="F19" s="277"/>
      <c r="G19" s="262"/>
      <c r="H19" s="262"/>
      <c r="I19" s="262"/>
      <c r="J19" s="262"/>
      <c r="K19" s="262"/>
    </row>
    <row r="20" spans="2:15">
      <c r="B20" s="556" t="s">
        <v>1497</v>
      </c>
      <c r="C20" s="557"/>
      <c r="D20" s="557"/>
      <c r="E20" s="557"/>
      <c r="F20" s="557"/>
      <c r="G20" s="557"/>
      <c r="H20" s="557"/>
      <c r="I20" s="557"/>
      <c r="J20" s="557"/>
      <c r="K20" s="557"/>
      <c r="L20" s="558"/>
    </row>
    <row r="21" spans="2:15" ht="15" customHeight="1">
      <c r="B21" s="546"/>
      <c r="C21" s="546"/>
      <c r="D21" s="546"/>
      <c r="E21" s="546"/>
      <c r="F21" s="546"/>
      <c r="G21" s="546"/>
      <c r="H21" s="546"/>
      <c r="I21" s="546"/>
      <c r="J21" s="546"/>
      <c r="K21" s="546"/>
      <c r="L21" s="546"/>
      <c r="M21" s="546"/>
      <c r="N21" s="546"/>
      <c r="O21" s="546"/>
    </row>
    <row r="22" spans="2:15" ht="19.5" customHeight="1">
      <c r="B22" s="541"/>
      <c r="C22" s="541"/>
      <c r="D22" s="541"/>
      <c r="E22" s="541"/>
      <c r="F22" s="541"/>
      <c r="G22" s="541"/>
      <c r="H22" s="541"/>
      <c r="I22" s="541"/>
      <c r="J22" s="541"/>
      <c r="K22" s="541"/>
      <c r="L22" s="266"/>
      <c r="M22" s="266"/>
      <c r="N22" s="266"/>
      <c r="O22" s="266"/>
    </row>
    <row r="23" spans="2:15" ht="19.5" customHeight="1">
      <c r="B23" s="547"/>
      <c r="C23" s="546"/>
      <c r="D23" s="546"/>
      <c r="E23" s="546"/>
      <c r="F23" s="546"/>
      <c r="G23" s="546"/>
      <c r="H23" s="546"/>
      <c r="I23" s="546"/>
      <c r="J23" s="546"/>
      <c r="K23" s="546"/>
      <c r="L23" s="546"/>
      <c r="M23" s="546"/>
      <c r="N23" s="546"/>
      <c r="O23" s="546"/>
    </row>
    <row r="24" spans="2:15" ht="33.75" customHeight="1">
      <c r="B24" s="546"/>
      <c r="C24" s="546"/>
      <c r="D24" s="546"/>
      <c r="E24" s="546"/>
      <c r="F24" s="546"/>
      <c r="G24" s="546"/>
      <c r="H24" s="546"/>
      <c r="I24" s="546"/>
      <c r="J24" s="546"/>
      <c r="K24" s="546"/>
      <c r="L24" s="546"/>
      <c r="M24" s="546"/>
      <c r="N24" s="546"/>
      <c r="O24" s="546"/>
    </row>
    <row r="25" spans="2:15" ht="19.5" customHeight="1">
      <c r="B25" s="547"/>
      <c r="C25" s="546"/>
      <c r="D25" s="546"/>
      <c r="E25" s="546"/>
      <c r="F25" s="546"/>
      <c r="G25" s="546"/>
      <c r="H25" s="546"/>
      <c r="I25" s="546"/>
      <c r="J25" s="546"/>
      <c r="K25" s="546"/>
      <c r="L25" s="546"/>
      <c r="M25" s="546"/>
      <c r="N25" s="546"/>
      <c r="O25" s="546"/>
    </row>
    <row r="26" spans="2:15" ht="19.5" customHeight="1">
      <c r="B26" s="546"/>
      <c r="C26" s="546"/>
      <c r="D26" s="546"/>
      <c r="E26" s="546"/>
      <c r="F26" s="546"/>
      <c r="G26" s="546"/>
      <c r="H26" s="546"/>
      <c r="I26" s="546"/>
      <c r="J26" s="546"/>
      <c r="K26" s="546"/>
      <c r="L26" s="546"/>
      <c r="M26" s="546"/>
      <c r="N26" s="546"/>
      <c r="O26" s="546"/>
    </row>
    <row r="27" spans="2:15" ht="27" customHeight="1">
      <c r="B27" s="541"/>
      <c r="C27" s="541"/>
      <c r="D27" s="541"/>
      <c r="E27" s="541"/>
      <c r="F27" s="541"/>
      <c r="G27" s="541"/>
      <c r="H27" s="541"/>
      <c r="I27" s="541"/>
      <c r="J27" s="541"/>
      <c r="K27" s="541"/>
      <c r="L27" s="266"/>
      <c r="M27" s="266"/>
      <c r="N27" s="266"/>
      <c r="O27" s="266"/>
    </row>
    <row r="28" spans="2:15">
      <c r="B28" s="546"/>
      <c r="C28" s="546"/>
      <c r="D28" s="546"/>
      <c r="E28" s="546"/>
      <c r="F28" s="546"/>
      <c r="G28" s="546"/>
      <c r="H28" s="546"/>
      <c r="I28" s="546"/>
      <c r="J28" s="546"/>
      <c r="K28" s="546"/>
      <c r="L28" s="546"/>
      <c r="M28" s="546"/>
      <c r="N28" s="546"/>
      <c r="O28" s="546"/>
    </row>
    <row r="29" spans="2:15" ht="15.75">
      <c r="B29" s="278"/>
      <c r="C29" s="278"/>
      <c r="D29" s="278"/>
      <c r="E29" s="278"/>
      <c r="F29" s="277"/>
      <c r="G29" s="262"/>
      <c r="H29" s="262"/>
      <c r="I29" s="262"/>
      <c r="J29" s="262"/>
      <c r="K29" s="262"/>
    </row>
    <row r="30" spans="2:15" ht="15.75">
      <c r="B30" s="559"/>
      <c r="C30" s="559"/>
      <c r="D30" s="559"/>
      <c r="E30" s="559"/>
      <c r="F30" s="264"/>
      <c r="G30" s="264"/>
      <c r="H30" s="265"/>
      <c r="I30" s="265"/>
      <c r="J30" s="265"/>
      <c r="K30" s="265"/>
    </row>
    <row r="31" spans="2:15" ht="49.5" customHeight="1">
      <c r="B31" s="560"/>
      <c r="C31" s="560"/>
      <c r="D31" s="560"/>
      <c r="E31" s="560"/>
      <c r="F31" s="560"/>
      <c r="G31" s="560"/>
      <c r="H31" s="560"/>
      <c r="I31" s="560"/>
      <c r="J31" s="560"/>
      <c r="K31" s="560"/>
    </row>
    <row r="32" spans="2:15" ht="21" customHeight="1">
      <c r="B32" s="560"/>
      <c r="C32" s="560"/>
      <c r="D32" s="560"/>
      <c r="E32" s="560"/>
      <c r="F32" s="560"/>
      <c r="G32" s="560"/>
      <c r="H32" s="560"/>
      <c r="I32" s="560"/>
      <c r="J32" s="560"/>
      <c r="K32" s="560"/>
    </row>
  </sheetData>
  <mergeCells count="26">
    <mergeCell ref="B28:O28"/>
    <mergeCell ref="B30:E30"/>
    <mergeCell ref="B31:K31"/>
    <mergeCell ref="B32:K32"/>
    <mergeCell ref="B22:K22"/>
    <mergeCell ref="B23:O23"/>
    <mergeCell ref="B24:O24"/>
    <mergeCell ref="B25:O25"/>
    <mergeCell ref="B26:O26"/>
    <mergeCell ref="B27:K27"/>
    <mergeCell ref="B21:O21"/>
    <mergeCell ref="B2:N2"/>
    <mergeCell ref="B6:C10"/>
    <mergeCell ref="D6:D10"/>
    <mergeCell ref="E6:L6"/>
    <mergeCell ref="E7:E10"/>
    <mergeCell ref="F7:F10"/>
    <mergeCell ref="G7:G10"/>
    <mergeCell ref="H7:L7"/>
    <mergeCell ref="H8:H10"/>
    <mergeCell ref="I8:I10"/>
    <mergeCell ref="J8:J10"/>
    <mergeCell ref="K8:K10"/>
    <mergeCell ref="L8:L10"/>
    <mergeCell ref="B19:E19"/>
    <mergeCell ref="B20:L20"/>
  </mergeCells>
  <pageMargins left="0.7" right="0.7" top="0.75" bottom="0.75" header="0.3" footer="0.3"/>
  <pageSetup paperSize="9" orientation="portrait" verticalDpi="90" r:id="rId1"/>
  <headerFooter>
    <oddFooter>&amp;C&amp;1#&amp;"Calibri"&amp;10&amp;K000000Internal</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F7F0C-02D2-4DC1-AF02-3B80BDD78435}">
  <sheetPr>
    <pageSetUpPr fitToPage="1"/>
  </sheetPr>
  <dimension ref="B1:O24"/>
  <sheetViews>
    <sheetView showGridLines="0" showRowColHeaders="0" zoomScaleNormal="100" workbookViewId="0">
      <selection activeCell="B16" sqref="B16:K16"/>
    </sheetView>
  </sheetViews>
  <sheetFormatPr defaultColWidth="9.140625" defaultRowHeight="11.25"/>
  <cols>
    <col min="1" max="1" width="9.28515625" style="280" customWidth="1"/>
    <col min="2" max="2" width="5" style="280" customWidth="1"/>
    <col min="3" max="3" width="58.28515625" style="280" customWidth="1"/>
    <col min="4" max="4" width="18.5703125" style="280" customWidth="1"/>
    <col min="5" max="6" width="20.7109375" style="280" customWidth="1"/>
    <col min="7" max="7" width="28.85546875" style="280" customWidth="1"/>
    <col min="8" max="8" width="34.5703125" style="280" customWidth="1"/>
    <col min="9" max="9" width="11.42578125" style="280" customWidth="1"/>
    <col min="10" max="10" width="2.7109375" style="280" customWidth="1"/>
    <col min="11" max="11" width="9.140625" style="280"/>
    <col min="12" max="12" width="28.42578125" style="280" customWidth="1"/>
    <col min="13" max="16384" width="9.140625" style="280"/>
  </cols>
  <sheetData>
    <row r="1" spans="2:15" ht="15" customHeight="1">
      <c r="B1" s="279"/>
    </row>
    <row r="2" spans="2:15" ht="35.1" customHeight="1">
      <c r="B2" s="430" t="s">
        <v>1498</v>
      </c>
      <c r="C2" s="431"/>
      <c r="D2" s="431"/>
      <c r="E2" s="431"/>
      <c r="F2" s="431"/>
      <c r="G2" s="431"/>
      <c r="H2" s="431"/>
      <c r="I2" s="431"/>
      <c r="J2" s="431"/>
      <c r="K2" s="431"/>
      <c r="L2" s="431"/>
    </row>
    <row r="3" spans="2:15" ht="20.25" customHeight="1">
      <c r="B3" s="169"/>
      <c r="C3" s="281"/>
      <c r="D3" s="281"/>
      <c r="E3" s="281"/>
      <c r="F3" s="281"/>
      <c r="G3" s="281"/>
      <c r="H3" s="281"/>
      <c r="I3" s="281"/>
      <c r="J3" s="281"/>
      <c r="K3" s="281"/>
      <c r="L3" s="281"/>
    </row>
    <row r="4" spans="2:15" ht="20.25" customHeight="1">
      <c r="B4" s="281"/>
      <c r="C4" s="281"/>
      <c r="D4" s="259" t="s">
        <v>5</v>
      </c>
      <c r="E4" s="259" t="s">
        <v>6</v>
      </c>
      <c r="F4" s="259" t="s">
        <v>7</v>
      </c>
      <c r="G4" s="259" t="s">
        <v>34</v>
      </c>
      <c r="H4" s="281"/>
      <c r="I4" s="281"/>
      <c r="J4" s="281"/>
      <c r="K4" s="281"/>
      <c r="L4" s="281"/>
    </row>
    <row r="5" spans="2:15" ht="48.95" customHeight="1">
      <c r="B5" s="282"/>
      <c r="C5" s="283"/>
      <c r="D5" s="561" t="s">
        <v>387</v>
      </c>
      <c r="E5" s="561"/>
      <c r="F5" s="284" t="s">
        <v>1499</v>
      </c>
      <c r="G5" s="284" t="s">
        <v>387</v>
      </c>
    </row>
    <row r="6" spans="2:15" ht="53.45" customHeight="1">
      <c r="B6" s="282"/>
      <c r="C6" s="283"/>
      <c r="D6" s="284"/>
      <c r="E6" s="285" t="s">
        <v>1500</v>
      </c>
      <c r="F6" s="284" t="s">
        <v>1501</v>
      </c>
      <c r="G6" s="284" t="s">
        <v>1472</v>
      </c>
    </row>
    <row r="7" spans="2:15" ht="28.5" customHeight="1">
      <c r="B7" s="259">
        <v>1</v>
      </c>
      <c r="C7" s="286" t="s">
        <v>1502</v>
      </c>
      <c r="D7" s="411">
        <v>7253462.6900000032</v>
      </c>
      <c r="E7" s="411">
        <v>545632.09000000008</v>
      </c>
      <c r="F7" s="411">
        <v>0</v>
      </c>
      <c r="G7" s="411">
        <v>406947.98000000004</v>
      </c>
      <c r="H7" s="288"/>
    </row>
    <row r="8" spans="2:15" ht="17.25" customHeight="1">
      <c r="B8" s="259">
        <v>2</v>
      </c>
      <c r="C8" s="412" t="s">
        <v>1477</v>
      </c>
      <c r="D8" s="287">
        <v>841528</v>
      </c>
      <c r="E8" s="289"/>
      <c r="F8" s="289"/>
      <c r="G8" s="287">
        <v>127015.49</v>
      </c>
    </row>
    <row r="9" spans="2:15" ht="17.25" customHeight="1">
      <c r="B9" s="259">
        <v>3</v>
      </c>
      <c r="C9" s="413" t="s">
        <v>1478</v>
      </c>
      <c r="D9" s="287">
        <v>9995.27</v>
      </c>
      <c r="E9" s="289"/>
      <c r="F9" s="289"/>
      <c r="G9" s="287">
        <v>0</v>
      </c>
    </row>
    <row r="10" spans="2:15" ht="17.25" customHeight="1">
      <c r="B10" s="259">
        <v>4</v>
      </c>
      <c r="C10" s="412" t="s">
        <v>1479</v>
      </c>
      <c r="D10" s="287">
        <v>4049271.1400000011</v>
      </c>
      <c r="E10" s="287">
        <v>433361.59</v>
      </c>
      <c r="F10" s="287">
        <v>0</v>
      </c>
      <c r="G10" s="287">
        <v>279932.49</v>
      </c>
    </row>
    <row r="11" spans="2:15" ht="17.25" customHeight="1">
      <c r="B11" s="259">
        <v>5</v>
      </c>
      <c r="C11" s="413" t="s">
        <v>1480</v>
      </c>
      <c r="D11" s="287">
        <v>4049271.1400000011</v>
      </c>
      <c r="E11" s="289"/>
      <c r="F11" s="289"/>
      <c r="G11" s="287">
        <v>279932.49</v>
      </c>
    </row>
    <row r="12" spans="2:15" ht="17.25" customHeight="1">
      <c r="B12" s="259">
        <v>6</v>
      </c>
      <c r="C12" s="413" t="s">
        <v>1481</v>
      </c>
      <c r="D12" s="287">
        <v>1389265.0399999998</v>
      </c>
      <c r="E12" s="289"/>
      <c r="F12" s="289"/>
      <c r="G12" s="287">
        <v>59078.559999999998</v>
      </c>
    </row>
    <row r="13" spans="2:15" ht="12.75">
      <c r="B13" s="279"/>
      <c r="C13" s="290"/>
      <c r="D13" s="290"/>
    </row>
    <row r="14" spans="2:15" ht="15.75">
      <c r="B14" s="555"/>
      <c r="C14" s="555"/>
      <c r="D14" s="555"/>
      <c r="E14" s="555"/>
      <c r="F14" s="277"/>
      <c r="G14" s="262"/>
      <c r="H14" s="262"/>
      <c r="I14" s="262"/>
      <c r="J14" s="262"/>
      <c r="K14" s="262"/>
      <c r="L14" s="291"/>
      <c r="M14" s="291"/>
      <c r="N14" s="291"/>
      <c r="O14" s="291"/>
    </row>
    <row r="15" spans="2:15" ht="30" customHeight="1">
      <c r="B15" s="562" t="s">
        <v>1503</v>
      </c>
      <c r="C15" s="563"/>
      <c r="D15" s="563"/>
      <c r="E15" s="563"/>
      <c r="F15" s="563"/>
      <c r="G15" s="564"/>
      <c r="H15" s="262"/>
      <c r="I15" s="262"/>
      <c r="J15" s="262"/>
      <c r="K15" s="262"/>
      <c r="L15" s="291"/>
      <c r="M15" s="291"/>
      <c r="N15" s="291"/>
      <c r="O15" s="291"/>
    </row>
    <row r="16" spans="2:15" ht="26.25" customHeight="1">
      <c r="B16" s="541"/>
      <c r="C16" s="541"/>
      <c r="D16" s="541"/>
      <c r="E16" s="541"/>
      <c r="F16" s="541"/>
      <c r="G16" s="541"/>
      <c r="H16" s="541"/>
      <c r="I16" s="541"/>
      <c r="J16" s="541"/>
      <c r="K16" s="541"/>
      <c r="L16" s="268"/>
      <c r="M16" s="291"/>
      <c r="N16" s="291"/>
      <c r="O16" s="291"/>
    </row>
    <row r="17" spans="2:15" ht="18.75" customHeight="1">
      <c r="B17" s="541"/>
      <c r="C17" s="541"/>
      <c r="D17" s="541"/>
      <c r="E17" s="541"/>
      <c r="F17" s="541"/>
      <c r="G17" s="541"/>
      <c r="H17" s="541"/>
      <c r="I17" s="541"/>
      <c r="J17" s="541"/>
      <c r="K17" s="541"/>
      <c r="L17" s="291"/>
      <c r="M17" s="291"/>
      <c r="N17" s="291"/>
      <c r="O17" s="291"/>
    </row>
    <row r="18" spans="2:15" ht="18.75" customHeight="1">
      <c r="B18" s="546"/>
      <c r="C18" s="546"/>
      <c r="D18" s="546"/>
      <c r="E18" s="546"/>
      <c r="F18" s="546"/>
      <c r="G18" s="546"/>
      <c r="H18" s="546"/>
      <c r="I18" s="546"/>
      <c r="J18" s="546"/>
      <c r="K18" s="546"/>
      <c r="L18" s="546"/>
      <c r="M18" s="546"/>
      <c r="N18" s="546"/>
      <c r="O18" s="546"/>
    </row>
    <row r="19" spans="2:15" ht="15.75">
      <c r="B19" s="559"/>
      <c r="C19" s="559"/>
      <c r="D19" s="559"/>
      <c r="E19" s="559"/>
      <c r="F19" s="264"/>
      <c r="G19" s="264"/>
      <c r="H19" s="265"/>
      <c r="I19" s="265"/>
      <c r="J19" s="265"/>
      <c r="K19" s="265"/>
      <c r="L19" s="291"/>
      <c r="M19" s="291"/>
      <c r="N19" s="291"/>
      <c r="O19" s="291"/>
    </row>
    <row r="20" spans="2:15" ht="15">
      <c r="B20" s="560"/>
      <c r="C20" s="560"/>
      <c r="D20" s="560"/>
      <c r="E20" s="560"/>
      <c r="F20" s="560"/>
      <c r="G20" s="560"/>
      <c r="H20" s="560"/>
      <c r="I20" s="560"/>
      <c r="J20" s="560"/>
      <c r="K20" s="560"/>
      <c r="L20" s="291"/>
      <c r="M20" s="291"/>
      <c r="N20" s="291"/>
      <c r="O20" s="291"/>
    </row>
    <row r="21" spans="2:15" ht="29.25" customHeight="1">
      <c r="B21" s="560"/>
      <c r="C21" s="560"/>
      <c r="D21" s="560"/>
      <c r="E21" s="560"/>
      <c r="F21" s="560"/>
      <c r="G21" s="560"/>
      <c r="H21" s="560"/>
      <c r="I21" s="560"/>
      <c r="J21" s="560"/>
      <c r="K21" s="560"/>
      <c r="L21" s="291"/>
      <c r="M21" s="291"/>
      <c r="N21" s="291"/>
      <c r="O21" s="291"/>
    </row>
    <row r="22" spans="2:15" ht="16.5" customHeight="1">
      <c r="B22" s="565"/>
      <c r="C22" s="565"/>
      <c r="D22" s="565"/>
      <c r="E22" s="565"/>
      <c r="F22" s="565"/>
      <c r="G22" s="565"/>
      <c r="H22" s="565"/>
      <c r="I22" s="565"/>
      <c r="J22" s="565"/>
      <c r="K22" s="565"/>
    </row>
    <row r="23" spans="2:15" ht="36.75" customHeight="1">
      <c r="B23" s="541"/>
      <c r="C23" s="565"/>
      <c r="D23" s="565"/>
      <c r="E23" s="565"/>
      <c r="F23" s="565"/>
      <c r="G23" s="565"/>
      <c r="H23" s="565"/>
      <c r="I23" s="565"/>
      <c r="J23" s="565"/>
      <c r="K23" s="565"/>
      <c r="L23" s="268"/>
    </row>
    <row r="24" spans="2:15" ht="42" customHeight="1">
      <c r="B24" s="565"/>
      <c r="C24" s="565"/>
      <c r="D24" s="565"/>
      <c r="E24" s="565"/>
      <c r="F24" s="565"/>
      <c r="G24" s="565"/>
      <c r="H24" s="565"/>
      <c r="I24" s="565"/>
      <c r="J24" s="565"/>
      <c r="K24" s="565"/>
    </row>
  </sheetData>
  <mergeCells count="13">
    <mergeCell ref="B24:K24"/>
    <mergeCell ref="B18:O18"/>
    <mergeCell ref="B19:E19"/>
    <mergeCell ref="B20:K20"/>
    <mergeCell ref="B21:K21"/>
    <mergeCell ref="B22:K22"/>
    <mergeCell ref="B23:K23"/>
    <mergeCell ref="B17:K17"/>
    <mergeCell ref="B2:L2"/>
    <mergeCell ref="D5:E5"/>
    <mergeCell ref="B14:E14"/>
    <mergeCell ref="B15:G15"/>
    <mergeCell ref="B16:K16"/>
  </mergeCells>
  <printOptions horizontalCentered="1"/>
  <pageMargins left="0.23622047244094491" right="0.23622047244094491" top="0.74803149606299213" bottom="0.74803149606299213" header="0.31496062992125984" footer="0.31496062992125984"/>
  <pageSetup paperSize="9" scale="52" fitToHeight="0" orientation="landscape" cellComments="asDisplayed" r:id="rId1"/>
  <headerFooter scaleWithDoc="0" alignWithMargins="0">
    <oddHeader>&amp;CEN
ANNEX IV</oddHeader>
    <oddFooter>&amp;C&amp;"Calibri"&amp;11&amp;K000000&amp;"Calibri"&amp;11&amp;K000000&amp;P_x000D_&amp;1#&amp;"Calibri"&amp;10&amp;K000000Internal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
  <dimension ref="A1:J128"/>
  <sheetViews>
    <sheetView showGridLines="0" showRowColHeaders="0" zoomScale="70" zoomScaleNormal="70" workbookViewId="0">
      <pane xSplit="4" ySplit="6" topLeftCell="E97" activePane="bottomRight" state="frozen"/>
      <selection activeCell="B2" sqref="B2:I2"/>
      <selection pane="topRight" activeCell="B2" sqref="B2:I2"/>
      <selection pane="bottomLeft" activeCell="B2" sqref="B2:I2"/>
      <selection pane="bottomRight" activeCell="D9" sqref="D9:D10"/>
    </sheetView>
  </sheetViews>
  <sheetFormatPr defaultColWidth="9" defaultRowHeight="15"/>
  <cols>
    <col min="1" max="1" width="2.5703125" style="36" customWidth="1"/>
    <col min="2" max="2" width="9" style="36"/>
    <col min="3" max="3" width="78.85546875" style="36" customWidth="1"/>
    <col min="4" max="4" width="7.5703125" style="1" customWidth="1"/>
    <col min="5" max="5" width="20.42578125" style="36" customWidth="1"/>
    <col min="6" max="6" width="57" style="36" customWidth="1"/>
    <col min="7" max="7" width="3.140625" style="36" customWidth="1"/>
    <col min="8" max="16384" width="9" style="36"/>
  </cols>
  <sheetData>
    <row r="1" spans="2:10" ht="10.35" customHeight="1"/>
    <row r="2" spans="2:10" ht="27.75" customHeight="1">
      <c r="B2" s="416" t="s">
        <v>675</v>
      </c>
      <c r="C2" s="417"/>
      <c r="D2" s="417"/>
      <c r="E2" s="417"/>
      <c r="F2" s="417"/>
      <c r="G2" s="360"/>
      <c r="H2" s="359"/>
      <c r="I2" s="359"/>
    </row>
    <row r="3" spans="2:10">
      <c r="B3" s="169"/>
    </row>
    <row r="5" spans="2:10" ht="30">
      <c r="B5" s="99"/>
      <c r="C5" s="100"/>
      <c r="D5" s="101"/>
      <c r="E5" s="71" t="s">
        <v>523</v>
      </c>
      <c r="F5" s="71" t="s">
        <v>638</v>
      </c>
    </row>
    <row r="6" spans="2:10">
      <c r="B6" s="89"/>
      <c r="C6" s="93"/>
      <c r="D6" s="69" t="s">
        <v>0</v>
      </c>
      <c r="E6" s="64" t="s">
        <v>5</v>
      </c>
      <c r="F6" s="64" t="s">
        <v>6</v>
      </c>
    </row>
    <row r="7" spans="2:10">
      <c r="B7" s="210" t="s">
        <v>524</v>
      </c>
      <c r="C7" s="197"/>
      <c r="D7" s="197"/>
      <c r="E7" s="197"/>
      <c r="F7" s="198"/>
    </row>
    <row r="8" spans="2:10">
      <c r="B8" s="419"/>
      <c r="C8" s="309" t="s">
        <v>525</v>
      </c>
      <c r="D8" s="292">
        <v>1</v>
      </c>
      <c r="E8" s="217">
        <v>896824506.79999995</v>
      </c>
      <c r="F8" s="293"/>
    </row>
    <row r="9" spans="2:10">
      <c r="B9" s="420"/>
      <c r="C9" s="309" t="s">
        <v>1427</v>
      </c>
      <c r="D9" s="292" t="s">
        <v>634</v>
      </c>
      <c r="E9" s="217"/>
      <c r="F9" s="293"/>
    </row>
    <row r="10" spans="2:10">
      <c r="B10" s="420"/>
      <c r="C10" s="309" t="s">
        <v>1428</v>
      </c>
      <c r="D10" s="292" t="s">
        <v>635</v>
      </c>
      <c r="E10" s="217"/>
      <c r="F10" s="293"/>
    </row>
    <row r="11" spans="2:10" ht="14.45" hidden="1" customHeight="1">
      <c r="B11" s="420"/>
      <c r="C11" s="309" t="s">
        <v>526</v>
      </c>
      <c r="D11" s="292" t="s">
        <v>636</v>
      </c>
      <c r="E11" s="217"/>
      <c r="F11" s="293"/>
    </row>
    <row r="12" spans="2:10">
      <c r="B12" s="420"/>
      <c r="C12" s="309" t="s">
        <v>527</v>
      </c>
      <c r="D12" s="292">
        <v>2</v>
      </c>
      <c r="E12" s="217">
        <v>766827881.09000003</v>
      </c>
      <c r="F12" s="293"/>
    </row>
    <row r="13" spans="2:10">
      <c r="B13" s="420"/>
      <c r="C13" s="309" t="s">
        <v>528</v>
      </c>
      <c r="D13" s="292">
        <v>3</v>
      </c>
      <c r="E13" s="217">
        <v>285753730.85000002</v>
      </c>
      <c r="F13" s="293"/>
      <c r="J13" s="39"/>
    </row>
    <row r="14" spans="2:10">
      <c r="B14" s="420"/>
      <c r="C14" s="309" t="s">
        <v>529</v>
      </c>
      <c r="D14" s="292" t="s">
        <v>738</v>
      </c>
      <c r="E14" s="217"/>
      <c r="F14" s="293"/>
    </row>
    <row r="15" spans="2:10" ht="30">
      <c r="B15" s="420"/>
      <c r="C15" s="309" t="s">
        <v>530</v>
      </c>
      <c r="D15" s="292">
        <v>4</v>
      </c>
      <c r="E15" s="217"/>
      <c r="F15" s="293"/>
    </row>
    <row r="16" spans="2:10">
      <c r="B16" s="420"/>
      <c r="C16" s="309" t="s">
        <v>531</v>
      </c>
      <c r="D16" s="292">
        <v>5</v>
      </c>
      <c r="E16" s="217"/>
      <c r="F16" s="293"/>
    </row>
    <row r="17" spans="2:6">
      <c r="B17" s="420"/>
      <c r="C17" s="309" t="s">
        <v>532</v>
      </c>
      <c r="D17" s="292" t="s">
        <v>739</v>
      </c>
      <c r="E17" s="217">
        <v>14458713.77</v>
      </c>
      <c r="F17" s="293"/>
    </row>
    <row r="18" spans="2:6">
      <c r="B18" s="420"/>
      <c r="C18" s="96" t="s">
        <v>533</v>
      </c>
      <c r="D18" s="95">
        <v>6</v>
      </c>
      <c r="E18" s="313">
        <v>1963864832.51</v>
      </c>
      <c r="F18" s="96"/>
    </row>
    <row r="19" spans="2:6">
      <c r="B19" s="193" t="s">
        <v>534</v>
      </c>
      <c r="C19" s="138"/>
      <c r="D19" s="138"/>
      <c r="E19" s="138"/>
      <c r="F19" s="214"/>
    </row>
    <row r="20" spans="2:6">
      <c r="B20" s="419"/>
      <c r="C20" s="314" t="s">
        <v>535</v>
      </c>
      <c r="D20" s="292">
        <v>7</v>
      </c>
      <c r="E20" s="217">
        <v>-869408.21</v>
      </c>
      <c r="F20" s="293"/>
    </row>
    <row r="21" spans="2:6">
      <c r="B21" s="420"/>
      <c r="C21" s="314" t="s">
        <v>536</v>
      </c>
      <c r="D21" s="292">
        <v>8</v>
      </c>
      <c r="E21" s="217">
        <v>-30523351.350000001</v>
      </c>
      <c r="F21" s="293"/>
    </row>
    <row r="22" spans="2:6" ht="14.25" hidden="1" customHeight="1">
      <c r="B22" s="420"/>
      <c r="C22" s="314" t="s">
        <v>19</v>
      </c>
      <c r="D22" s="292">
        <v>9</v>
      </c>
      <c r="E22" s="217"/>
      <c r="F22" s="293"/>
    </row>
    <row r="23" spans="2:6" ht="45">
      <c r="B23" s="420"/>
      <c r="C23" s="314" t="s">
        <v>537</v>
      </c>
      <c r="D23" s="292">
        <v>10</v>
      </c>
      <c r="E23" s="217">
        <v>-13152193.199999999</v>
      </c>
      <c r="F23" s="293"/>
    </row>
    <row r="24" spans="2:6" ht="30">
      <c r="B24" s="420"/>
      <c r="C24" s="314" t="s">
        <v>538</v>
      </c>
      <c r="D24" s="292">
        <v>11</v>
      </c>
      <c r="E24" s="217"/>
      <c r="F24" s="293"/>
    </row>
    <row r="25" spans="2:6">
      <c r="B25" s="420"/>
      <c r="C25" s="314" t="s">
        <v>539</v>
      </c>
      <c r="D25" s="292">
        <v>12</v>
      </c>
      <c r="E25" s="217">
        <v>-39778366.549999997</v>
      </c>
      <c r="F25" s="293"/>
    </row>
    <row r="26" spans="2:6">
      <c r="B26" s="420"/>
      <c r="C26" s="314" t="s">
        <v>540</v>
      </c>
      <c r="D26" s="292">
        <v>13</v>
      </c>
      <c r="E26" s="217"/>
      <c r="F26" s="293"/>
    </row>
    <row r="27" spans="2:6" ht="28.9" customHeight="1">
      <c r="B27" s="420"/>
      <c r="C27" s="314" t="s">
        <v>541</v>
      </c>
      <c r="D27" s="292">
        <v>14</v>
      </c>
      <c r="E27" s="217">
        <v>-19480277.300000001</v>
      </c>
      <c r="F27" s="293"/>
    </row>
    <row r="28" spans="2:6">
      <c r="B28" s="420"/>
      <c r="C28" s="314" t="s">
        <v>542</v>
      </c>
      <c r="D28" s="292">
        <v>15</v>
      </c>
      <c r="E28" s="217"/>
      <c r="F28" s="293"/>
    </row>
    <row r="29" spans="2:6" ht="30">
      <c r="B29" s="420"/>
      <c r="C29" s="314" t="s">
        <v>543</v>
      </c>
      <c r="D29" s="292">
        <v>16</v>
      </c>
      <c r="E29" s="217"/>
      <c r="F29" s="293"/>
    </row>
    <row r="30" spans="2:6" ht="45">
      <c r="B30" s="420"/>
      <c r="C30" s="314" t="s">
        <v>544</v>
      </c>
      <c r="D30" s="292">
        <v>17</v>
      </c>
      <c r="E30" s="217"/>
      <c r="F30" s="293"/>
    </row>
    <row r="31" spans="2:6" ht="53.45" customHeight="1">
      <c r="B31" s="420"/>
      <c r="C31" s="314" t="s">
        <v>545</v>
      </c>
      <c r="D31" s="292">
        <v>18</v>
      </c>
      <c r="E31" s="217"/>
      <c r="F31" s="293"/>
    </row>
    <row r="32" spans="2:6" ht="60">
      <c r="B32" s="420"/>
      <c r="C32" s="314" t="s">
        <v>546</v>
      </c>
      <c r="D32" s="292">
        <v>19</v>
      </c>
      <c r="E32" s="217"/>
      <c r="F32" s="293"/>
    </row>
    <row r="33" spans="2:7" ht="14.25" hidden="1" customHeight="1">
      <c r="B33" s="420"/>
      <c r="C33" s="314" t="s">
        <v>19</v>
      </c>
      <c r="D33" s="292">
        <v>20</v>
      </c>
      <c r="E33" s="217"/>
      <c r="F33" s="293"/>
    </row>
    <row r="34" spans="2:7" ht="30">
      <c r="B34" s="420"/>
      <c r="C34" s="314" t="s">
        <v>547</v>
      </c>
      <c r="D34" s="292" t="s">
        <v>740</v>
      </c>
      <c r="E34" s="217">
        <v>-2888765.62</v>
      </c>
      <c r="F34" s="293"/>
    </row>
    <row r="35" spans="2:7">
      <c r="B35" s="420"/>
      <c r="C35" s="314" t="s">
        <v>548</v>
      </c>
      <c r="D35" s="292" t="s">
        <v>741</v>
      </c>
      <c r="E35" s="217"/>
      <c r="F35" s="293"/>
    </row>
    <row r="36" spans="2:7">
      <c r="B36" s="420"/>
      <c r="C36" s="315" t="s">
        <v>549</v>
      </c>
      <c r="D36" s="292" t="s">
        <v>742</v>
      </c>
      <c r="E36" s="217">
        <v>-2888765.62</v>
      </c>
      <c r="F36" s="293"/>
    </row>
    <row r="37" spans="2:7">
      <c r="B37" s="420"/>
      <c r="C37" s="314" t="s">
        <v>550</v>
      </c>
      <c r="D37" s="292" t="s">
        <v>743</v>
      </c>
      <c r="E37" s="217"/>
      <c r="F37" s="293"/>
    </row>
    <row r="38" spans="2:7" ht="43.9" customHeight="1">
      <c r="B38" s="420"/>
      <c r="C38" s="314" t="s">
        <v>551</v>
      </c>
      <c r="D38" s="292">
        <v>21</v>
      </c>
      <c r="E38" s="217"/>
      <c r="F38" s="293"/>
    </row>
    <row r="39" spans="2:7">
      <c r="B39" s="420"/>
      <c r="C39" s="314" t="s">
        <v>552</v>
      </c>
      <c r="D39" s="292">
        <v>22</v>
      </c>
      <c r="E39" s="217"/>
      <c r="F39" s="293"/>
    </row>
    <row r="40" spans="2:7" ht="43.15" customHeight="1">
      <c r="B40" s="420"/>
      <c r="C40" s="314" t="s">
        <v>553</v>
      </c>
      <c r="D40" s="292">
        <v>23</v>
      </c>
      <c r="E40" s="217"/>
      <c r="F40" s="293"/>
    </row>
    <row r="41" spans="2:7" ht="14.25" hidden="1" customHeight="1">
      <c r="B41" s="420"/>
      <c r="C41" s="314" t="s">
        <v>19</v>
      </c>
      <c r="D41" s="292">
        <v>24</v>
      </c>
      <c r="E41" s="217"/>
      <c r="F41" s="293"/>
    </row>
    <row r="42" spans="2:7">
      <c r="B42" s="420"/>
      <c r="C42" s="314" t="s">
        <v>554</v>
      </c>
      <c r="D42" s="292">
        <v>25</v>
      </c>
      <c r="E42" s="217"/>
      <c r="F42" s="293"/>
    </row>
    <row r="43" spans="2:7">
      <c r="B43" s="420"/>
      <c r="C43" s="314" t="s">
        <v>555</v>
      </c>
      <c r="D43" s="292" t="s">
        <v>744</v>
      </c>
      <c r="E43" s="217"/>
      <c r="F43" s="293"/>
    </row>
    <row r="44" spans="2:7" ht="45">
      <c r="B44" s="420"/>
      <c r="C44" s="314" t="s">
        <v>556</v>
      </c>
      <c r="D44" s="292" t="s">
        <v>745</v>
      </c>
      <c r="E44" s="217"/>
      <c r="F44" s="293"/>
    </row>
    <row r="45" spans="2:7" ht="14.25" hidden="1" customHeight="1">
      <c r="B45" s="420"/>
      <c r="C45" s="314" t="s">
        <v>19</v>
      </c>
      <c r="D45" s="292">
        <v>26</v>
      </c>
      <c r="E45" s="217"/>
      <c r="F45" s="293"/>
    </row>
    <row r="46" spans="2:7" ht="30">
      <c r="B46" s="420"/>
      <c r="C46" s="314" t="s">
        <v>624</v>
      </c>
      <c r="D46" s="292">
        <v>27</v>
      </c>
      <c r="E46" s="217"/>
      <c r="F46" s="293"/>
      <c r="G46" s="33"/>
    </row>
    <row r="47" spans="2:7">
      <c r="B47" s="420"/>
      <c r="C47" s="314" t="s">
        <v>1418</v>
      </c>
      <c r="D47" s="292" t="s">
        <v>557</v>
      </c>
      <c r="E47" s="217">
        <v>-14555411.27</v>
      </c>
      <c r="F47" s="293"/>
      <c r="G47" s="33"/>
    </row>
    <row r="48" spans="2:7">
      <c r="B48" s="420"/>
      <c r="C48" s="97" t="s">
        <v>558</v>
      </c>
      <c r="D48" s="292">
        <v>28</v>
      </c>
      <c r="E48" s="316">
        <v>-121247773.5</v>
      </c>
      <c r="F48" s="316"/>
    </row>
    <row r="49" spans="2:6">
      <c r="B49" s="420"/>
      <c r="C49" s="97" t="s">
        <v>559</v>
      </c>
      <c r="D49" s="292">
        <v>29</v>
      </c>
      <c r="E49" s="316">
        <v>1842617059.01</v>
      </c>
      <c r="F49" s="316"/>
    </row>
    <row r="50" spans="2:6">
      <c r="B50" s="193" t="s">
        <v>560</v>
      </c>
      <c r="C50" s="138"/>
      <c r="D50" s="138"/>
      <c r="E50" s="138"/>
      <c r="F50" s="214"/>
    </row>
    <row r="51" spans="2:6">
      <c r="B51" s="419"/>
      <c r="C51" s="314" t="s">
        <v>525</v>
      </c>
      <c r="D51" s="292">
        <v>30</v>
      </c>
      <c r="E51" s="217">
        <v>244720274.33000001</v>
      </c>
      <c r="F51" s="317"/>
    </row>
    <row r="52" spans="2:6">
      <c r="B52" s="420"/>
      <c r="C52" s="314" t="s">
        <v>561</v>
      </c>
      <c r="D52" s="292">
        <v>31</v>
      </c>
      <c r="E52" s="217"/>
      <c r="F52" s="293"/>
    </row>
    <row r="53" spans="2:6">
      <c r="B53" s="420"/>
      <c r="C53" s="314" t="s">
        <v>562</v>
      </c>
      <c r="D53" s="292">
        <v>32</v>
      </c>
      <c r="E53" s="217"/>
      <c r="F53" s="293"/>
    </row>
    <row r="54" spans="2:6" ht="30">
      <c r="B54" s="420"/>
      <c r="C54" s="314" t="s">
        <v>563</v>
      </c>
      <c r="D54" s="292">
        <v>33</v>
      </c>
      <c r="E54" s="217"/>
      <c r="F54" s="293"/>
    </row>
    <row r="55" spans="2:6" s="6" customFormat="1" ht="14.45" customHeight="1">
      <c r="B55" s="420"/>
      <c r="C55" s="314" t="s">
        <v>564</v>
      </c>
      <c r="D55" s="292" t="s">
        <v>746</v>
      </c>
      <c r="E55" s="217"/>
      <c r="F55" s="293"/>
    </row>
    <row r="56" spans="2:6" s="6" customFormat="1" ht="14.45" customHeight="1">
      <c r="B56" s="420"/>
      <c r="C56" s="314" t="s">
        <v>565</v>
      </c>
      <c r="D56" s="292" t="s">
        <v>747</v>
      </c>
      <c r="E56" s="217"/>
      <c r="F56" s="293"/>
    </row>
    <row r="57" spans="2:6" ht="30">
      <c r="B57" s="420"/>
      <c r="C57" s="314" t="s">
        <v>566</v>
      </c>
      <c r="D57" s="292">
        <v>34</v>
      </c>
      <c r="E57" s="217"/>
      <c r="F57" s="293"/>
    </row>
    <row r="58" spans="2:6">
      <c r="B58" s="420"/>
      <c r="C58" s="314" t="s">
        <v>567</v>
      </c>
      <c r="D58" s="292">
        <v>35</v>
      </c>
      <c r="E58" s="217"/>
      <c r="F58" s="293"/>
    </row>
    <row r="59" spans="2:6">
      <c r="B59" s="420"/>
      <c r="C59" s="97" t="s">
        <v>568</v>
      </c>
      <c r="D59" s="95">
        <v>36</v>
      </c>
      <c r="E59" s="316">
        <v>244720274.33000001</v>
      </c>
      <c r="F59" s="316"/>
    </row>
    <row r="60" spans="2:6">
      <c r="B60" s="193" t="s">
        <v>569</v>
      </c>
      <c r="C60" s="138"/>
      <c r="D60" s="138"/>
      <c r="E60" s="138"/>
      <c r="F60" s="214"/>
    </row>
    <row r="61" spans="2:6" ht="30">
      <c r="B61" s="419"/>
      <c r="C61" s="314" t="s">
        <v>570</v>
      </c>
      <c r="D61" s="292">
        <v>37</v>
      </c>
      <c r="E61" s="217"/>
      <c r="F61" s="293"/>
    </row>
    <row r="62" spans="2:6" ht="45">
      <c r="B62" s="420"/>
      <c r="C62" s="314" t="s">
        <v>571</v>
      </c>
      <c r="D62" s="292">
        <v>38</v>
      </c>
      <c r="E62" s="217"/>
      <c r="F62" s="293"/>
    </row>
    <row r="63" spans="2:6" ht="45">
      <c r="B63" s="420"/>
      <c r="C63" s="314" t="s">
        <v>572</v>
      </c>
      <c r="D63" s="292">
        <v>39</v>
      </c>
      <c r="E63" s="217"/>
      <c r="F63" s="293"/>
    </row>
    <row r="64" spans="2:6" ht="45">
      <c r="B64" s="420"/>
      <c r="C64" s="314" t="s">
        <v>573</v>
      </c>
      <c r="D64" s="292">
        <v>40</v>
      </c>
      <c r="E64" s="217"/>
      <c r="F64" s="293"/>
    </row>
    <row r="65" spans="1:7" ht="14.25" hidden="1" customHeight="1">
      <c r="B65" s="420"/>
      <c r="C65" s="314" t="s">
        <v>19</v>
      </c>
      <c r="D65" s="292">
        <v>41</v>
      </c>
      <c r="E65" s="217"/>
      <c r="F65" s="293"/>
    </row>
    <row r="66" spans="1:7" ht="30">
      <c r="B66" s="420"/>
      <c r="C66" s="314" t="s">
        <v>625</v>
      </c>
      <c r="D66" s="292">
        <v>42</v>
      </c>
      <c r="E66" s="217"/>
      <c r="F66" s="293"/>
    </row>
    <row r="67" spans="1:7">
      <c r="B67" s="420"/>
      <c r="C67" s="314" t="s">
        <v>574</v>
      </c>
      <c r="D67" s="292" t="s">
        <v>705</v>
      </c>
      <c r="E67" s="217"/>
      <c r="F67" s="293"/>
    </row>
    <row r="68" spans="1:7">
      <c r="B68" s="420"/>
      <c r="C68" s="97" t="s">
        <v>575</v>
      </c>
      <c r="D68" s="95">
        <v>43</v>
      </c>
      <c r="E68" s="316"/>
      <c r="F68" s="316"/>
    </row>
    <row r="69" spans="1:7">
      <c r="B69" s="420"/>
      <c r="C69" s="97" t="s">
        <v>576</v>
      </c>
      <c r="D69" s="95">
        <v>44</v>
      </c>
      <c r="E69" s="316">
        <v>244720274.33000001</v>
      </c>
      <c r="F69" s="316"/>
    </row>
    <row r="70" spans="1:7">
      <c r="B70" s="420"/>
      <c r="C70" s="97" t="s">
        <v>577</v>
      </c>
      <c r="D70" s="95">
        <v>45</v>
      </c>
      <c r="E70" s="316">
        <v>2087337333.3399999</v>
      </c>
      <c r="F70" s="316"/>
      <c r="G70" s="182" t="str">
        <f>IF(AND(E70&lt;&gt;0,ABS(E70-E49-E69) &gt; 1000),"amount should be equal to the sum of line 29 and 44","")</f>
        <v/>
      </c>
    </row>
    <row r="71" spans="1:7">
      <c r="B71" s="193" t="s">
        <v>578</v>
      </c>
      <c r="C71" s="138"/>
      <c r="D71" s="138"/>
      <c r="E71" s="138"/>
      <c r="F71" s="214"/>
    </row>
    <row r="72" spans="1:7">
      <c r="B72" s="419"/>
      <c r="C72" s="314" t="s">
        <v>579</v>
      </c>
      <c r="D72" s="292">
        <v>46</v>
      </c>
      <c r="E72" s="217">
        <v>202732136.55000001</v>
      </c>
      <c r="F72" s="293"/>
    </row>
    <row r="73" spans="1:7" ht="30">
      <c r="B73" s="420"/>
      <c r="C73" s="314" t="s">
        <v>580</v>
      </c>
      <c r="D73" s="292">
        <v>47</v>
      </c>
      <c r="E73" s="217"/>
      <c r="F73" s="293"/>
    </row>
    <row r="74" spans="1:7" s="6" customFormat="1" ht="30">
      <c r="A74" s="8"/>
      <c r="B74" s="420"/>
      <c r="C74" s="314" t="s">
        <v>581</v>
      </c>
      <c r="D74" s="292" t="s">
        <v>748</v>
      </c>
      <c r="E74" s="217"/>
      <c r="F74" s="293"/>
    </row>
    <row r="75" spans="1:7" s="6" customFormat="1" ht="30">
      <c r="A75" s="8"/>
      <c r="B75" s="420"/>
      <c r="C75" s="314" t="s">
        <v>582</v>
      </c>
      <c r="D75" s="292" t="s">
        <v>749</v>
      </c>
      <c r="E75" s="217"/>
      <c r="F75" s="293"/>
    </row>
    <row r="76" spans="1:7" ht="45">
      <c r="B76" s="420"/>
      <c r="C76" s="314" t="s">
        <v>583</v>
      </c>
      <c r="D76" s="292">
        <v>48</v>
      </c>
      <c r="E76" s="217"/>
      <c r="F76" s="293"/>
    </row>
    <row r="77" spans="1:7">
      <c r="B77" s="420"/>
      <c r="C77" s="314" t="s">
        <v>584</v>
      </c>
      <c r="D77" s="292">
        <v>49</v>
      </c>
      <c r="E77" s="217"/>
      <c r="F77" s="293"/>
    </row>
    <row r="78" spans="1:7">
      <c r="B78" s="420"/>
      <c r="C78" s="314" t="s">
        <v>585</v>
      </c>
      <c r="D78" s="292">
        <v>50</v>
      </c>
      <c r="E78" s="217"/>
      <c r="F78" s="293"/>
    </row>
    <row r="79" spans="1:7">
      <c r="B79" s="420"/>
      <c r="C79" s="97" t="s">
        <v>586</v>
      </c>
      <c r="D79" s="95">
        <v>51</v>
      </c>
      <c r="E79" s="316">
        <v>202732136.55000001</v>
      </c>
      <c r="F79" s="316"/>
    </row>
    <row r="80" spans="1:7">
      <c r="B80" s="193" t="s">
        <v>587</v>
      </c>
      <c r="C80" s="138"/>
      <c r="D80" s="138"/>
      <c r="E80" s="138"/>
      <c r="F80" s="214"/>
    </row>
    <row r="81" spans="2:7" ht="30">
      <c r="B81" s="419"/>
      <c r="C81" s="314" t="s">
        <v>588</v>
      </c>
      <c r="D81" s="292">
        <v>52</v>
      </c>
      <c r="E81" s="217"/>
      <c r="F81" s="293"/>
    </row>
    <row r="82" spans="2:7" ht="57.6" customHeight="1">
      <c r="B82" s="420"/>
      <c r="C82" s="314" t="s">
        <v>589</v>
      </c>
      <c r="D82" s="292">
        <v>53</v>
      </c>
      <c r="E82" s="217"/>
      <c r="F82" s="293"/>
    </row>
    <row r="83" spans="2:7" ht="57.6" customHeight="1">
      <c r="B83" s="420"/>
      <c r="C83" s="314" t="s">
        <v>590</v>
      </c>
      <c r="D83" s="292">
        <v>54</v>
      </c>
      <c r="E83" s="217"/>
      <c r="F83" s="293"/>
    </row>
    <row r="84" spans="2:7" ht="14.25" hidden="1" customHeight="1">
      <c r="B84" s="420"/>
      <c r="C84" s="314" t="s">
        <v>19</v>
      </c>
      <c r="D84" s="292" t="s">
        <v>591</v>
      </c>
      <c r="E84" s="217"/>
      <c r="F84" s="293"/>
    </row>
    <row r="85" spans="2:7" ht="45">
      <c r="B85" s="420"/>
      <c r="C85" s="314" t="s">
        <v>592</v>
      </c>
      <c r="D85" s="292">
        <v>55</v>
      </c>
      <c r="E85" s="217"/>
      <c r="F85" s="293"/>
    </row>
    <row r="86" spans="2:7" ht="14.25" hidden="1" customHeight="1">
      <c r="B86" s="420"/>
      <c r="C86" s="314" t="s">
        <v>19</v>
      </c>
      <c r="D86" s="292">
        <v>56</v>
      </c>
      <c r="E86" s="217"/>
      <c r="F86" s="293"/>
    </row>
    <row r="87" spans="2:7" ht="30">
      <c r="B87" s="420"/>
      <c r="C87" s="315" t="s">
        <v>593</v>
      </c>
      <c r="D87" s="292" t="s">
        <v>1421</v>
      </c>
      <c r="E87" s="217"/>
      <c r="F87" s="293"/>
    </row>
    <row r="88" spans="2:7">
      <c r="B88" s="420"/>
      <c r="C88" s="315" t="s">
        <v>594</v>
      </c>
      <c r="D88" s="292" t="s">
        <v>750</v>
      </c>
      <c r="E88" s="217"/>
      <c r="F88" s="293"/>
    </row>
    <row r="89" spans="2:7">
      <c r="B89" s="420"/>
      <c r="C89" s="98" t="s">
        <v>595</v>
      </c>
      <c r="D89" s="95">
        <v>57</v>
      </c>
      <c r="E89" s="316"/>
      <c r="F89" s="316"/>
    </row>
    <row r="90" spans="2:7">
      <c r="B90" s="420"/>
      <c r="C90" s="98" t="s">
        <v>596</v>
      </c>
      <c r="D90" s="95">
        <v>58</v>
      </c>
      <c r="E90" s="316">
        <v>202732136.55000001</v>
      </c>
      <c r="F90" s="316"/>
    </row>
    <row r="91" spans="2:7">
      <c r="B91" s="420"/>
      <c r="C91" s="98" t="s">
        <v>597</v>
      </c>
      <c r="D91" s="95">
        <v>59</v>
      </c>
      <c r="E91" s="316">
        <v>2290069469.8899999</v>
      </c>
      <c r="F91" s="316"/>
      <c r="G91" s="182" t="str">
        <f>IF(AND(E91&lt;&gt;0,ABS(E91-E70-E90) &gt; 1000),"amount should be equal to the sum of line 45 and 58","")</f>
        <v/>
      </c>
    </row>
    <row r="92" spans="2:7">
      <c r="B92" s="421"/>
      <c r="C92" s="98" t="s">
        <v>598</v>
      </c>
      <c r="D92" s="95">
        <v>60</v>
      </c>
      <c r="E92" s="316">
        <v>8853036615.0590992</v>
      </c>
      <c r="F92" s="316"/>
    </row>
    <row r="93" spans="2:7">
      <c r="B93" s="318" t="s">
        <v>1403</v>
      </c>
      <c r="C93" s="319"/>
      <c r="D93" s="194"/>
      <c r="E93" s="319"/>
      <c r="F93" s="215"/>
    </row>
    <row r="94" spans="2:7">
      <c r="B94" s="419"/>
      <c r="C94" s="314" t="s">
        <v>599</v>
      </c>
      <c r="D94" s="292">
        <v>61</v>
      </c>
      <c r="E94" s="252">
        <v>0.20810000000000001</v>
      </c>
      <c r="F94" s="293"/>
    </row>
    <row r="95" spans="2:7">
      <c r="B95" s="420"/>
      <c r="C95" s="314" t="s">
        <v>600</v>
      </c>
      <c r="D95" s="292">
        <v>62</v>
      </c>
      <c r="E95" s="252">
        <v>0.23580000000000001</v>
      </c>
      <c r="F95" s="293"/>
    </row>
    <row r="96" spans="2:7">
      <c r="B96" s="420"/>
      <c r="C96" s="314" t="s">
        <v>601</v>
      </c>
      <c r="D96" s="292">
        <v>63</v>
      </c>
      <c r="E96" s="252">
        <v>0.25869999999999999</v>
      </c>
      <c r="F96" s="293"/>
    </row>
    <row r="97" spans="2:6" ht="75">
      <c r="B97" s="420"/>
      <c r="C97" s="314" t="s">
        <v>602</v>
      </c>
      <c r="D97" s="292">
        <v>64</v>
      </c>
      <c r="E97" s="252">
        <v>0.12620000000000001</v>
      </c>
      <c r="F97" s="293"/>
    </row>
    <row r="98" spans="2:6">
      <c r="B98" s="420"/>
      <c r="C98" s="320" t="s">
        <v>603</v>
      </c>
      <c r="D98" s="292">
        <v>65</v>
      </c>
      <c r="E98" s="252">
        <v>2.5000000000000001E-2</v>
      </c>
      <c r="F98" s="293"/>
    </row>
    <row r="99" spans="2:6">
      <c r="B99" s="420"/>
      <c r="C99" s="320" t="s">
        <v>604</v>
      </c>
      <c r="D99" s="292">
        <v>66</v>
      </c>
      <c r="E99" s="252">
        <v>0</v>
      </c>
      <c r="F99" s="293"/>
    </row>
    <row r="100" spans="2:6">
      <c r="B100" s="420"/>
      <c r="C100" s="320" t="s">
        <v>605</v>
      </c>
      <c r="D100" s="292">
        <v>67</v>
      </c>
      <c r="E100" s="252">
        <v>2.92E-2</v>
      </c>
      <c r="F100" s="293"/>
    </row>
    <row r="101" spans="2:6" ht="30">
      <c r="B101" s="420"/>
      <c r="C101" s="320" t="s">
        <v>606</v>
      </c>
      <c r="D101" s="292" t="s">
        <v>751</v>
      </c>
      <c r="E101" s="252">
        <v>3.7000000000000002E-3</v>
      </c>
      <c r="F101" s="293"/>
    </row>
    <row r="102" spans="2:6" ht="30">
      <c r="B102" s="420"/>
      <c r="C102" s="320" t="s">
        <v>1420</v>
      </c>
      <c r="D102" s="292" t="s">
        <v>1419</v>
      </c>
      <c r="E102" s="252">
        <v>2.3300000000000001E-2</v>
      </c>
      <c r="F102" s="293"/>
    </row>
    <row r="103" spans="2:6" ht="30">
      <c r="B103" s="420"/>
      <c r="C103" s="97" t="s">
        <v>637</v>
      </c>
      <c r="D103" s="292">
        <v>68</v>
      </c>
      <c r="E103" s="321">
        <v>0.13719999999999999</v>
      </c>
      <c r="F103" s="321"/>
    </row>
    <row r="104" spans="2:6">
      <c r="B104" s="193" t="s">
        <v>607</v>
      </c>
      <c r="C104" s="138"/>
      <c r="D104" s="138"/>
      <c r="E104" s="138"/>
      <c r="F104" s="214"/>
    </row>
    <row r="105" spans="2:6" ht="14.45" customHeight="1">
      <c r="B105" s="419"/>
      <c r="C105" s="425" t="s">
        <v>626</v>
      </c>
      <c r="D105" s="422">
        <v>72</v>
      </c>
      <c r="E105" s="426"/>
      <c r="F105" s="429"/>
    </row>
    <row r="106" spans="2:6">
      <c r="B106" s="420"/>
      <c r="C106" s="425"/>
      <c r="D106" s="423"/>
      <c r="E106" s="427"/>
      <c r="F106" s="429"/>
    </row>
    <row r="107" spans="2:6">
      <c r="B107" s="420"/>
      <c r="C107" s="425"/>
      <c r="D107" s="424"/>
      <c r="E107" s="428"/>
      <c r="F107" s="429"/>
    </row>
    <row r="108" spans="2:6" ht="45">
      <c r="B108" s="420"/>
      <c r="C108" s="314" t="s">
        <v>608</v>
      </c>
      <c r="D108" s="292">
        <v>73</v>
      </c>
      <c r="E108" s="217"/>
      <c r="F108" s="293"/>
    </row>
    <row r="109" spans="2:6" ht="14.25" hidden="1" customHeight="1">
      <c r="B109" s="420"/>
      <c r="C109" s="314" t="s">
        <v>19</v>
      </c>
      <c r="D109" s="292">
        <v>74</v>
      </c>
      <c r="E109" s="217"/>
      <c r="F109" s="293"/>
    </row>
    <row r="110" spans="2:6" ht="45">
      <c r="B110" s="420"/>
      <c r="C110" s="314" t="s">
        <v>627</v>
      </c>
      <c r="D110" s="292">
        <v>75</v>
      </c>
      <c r="E110" s="217">
        <v>141760371.13</v>
      </c>
      <c r="F110" s="293"/>
    </row>
    <row r="111" spans="2:6">
      <c r="B111" s="193" t="s">
        <v>609</v>
      </c>
      <c r="C111" s="138"/>
      <c r="D111" s="138"/>
      <c r="E111" s="138"/>
      <c r="F111" s="214"/>
    </row>
    <row r="112" spans="2:6" ht="30">
      <c r="B112" s="419"/>
      <c r="C112" s="314" t="s">
        <v>610</v>
      </c>
      <c r="D112" s="292">
        <v>76</v>
      </c>
      <c r="E112" s="217"/>
      <c r="F112" s="293"/>
    </row>
    <row r="113" spans="2:6">
      <c r="B113" s="420"/>
      <c r="C113" s="314" t="s">
        <v>611</v>
      </c>
      <c r="D113" s="292">
        <v>77</v>
      </c>
      <c r="E113" s="217">
        <v>35434573.318300001</v>
      </c>
      <c r="F113" s="293"/>
    </row>
    <row r="114" spans="2:6" ht="30">
      <c r="B114" s="420"/>
      <c r="C114" s="314" t="s">
        <v>612</v>
      </c>
      <c r="D114" s="292">
        <v>78</v>
      </c>
      <c r="E114" s="217"/>
      <c r="F114" s="293"/>
    </row>
    <row r="115" spans="2:6" ht="30">
      <c r="B115" s="420"/>
      <c r="C115" s="314" t="s">
        <v>613</v>
      </c>
      <c r="D115" s="292">
        <v>79</v>
      </c>
      <c r="E115" s="217">
        <v>26538045.5273</v>
      </c>
      <c r="F115" s="293"/>
    </row>
    <row r="116" spans="2:6">
      <c r="B116" s="195" t="s">
        <v>614</v>
      </c>
      <c r="C116" s="196"/>
      <c r="D116" s="196"/>
      <c r="E116" s="196"/>
      <c r="F116" s="216"/>
    </row>
    <row r="117" spans="2:6">
      <c r="B117" s="419"/>
      <c r="C117" s="314" t="s">
        <v>615</v>
      </c>
      <c r="D117" s="292">
        <v>80</v>
      </c>
      <c r="E117" s="217"/>
      <c r="F117" s="293"/>
    </row>
    <row r="118" spans="2:6" ht="14.45" customHeight="1">
      <c r="B118" s="420"/>
      <c r="C118" s="314" t="s">
        <v>616</v>
      </c>
      <c r="D118" s="292">
        <v>81</v>
      </c>
      <c r="E118" s="217"/>
      <c r="F118" s="293"/>
    </row>
    <row r="119" spans="2:6">
      <c r="B119" s="420"/>
      <c r="C119" s="314" t="s">
        <v>617</v>
      </c>
      <c r="D119" s="292">
        <v>82</v>
      </c>
      <c r="E119" s="217"/>
      <c r="F119" s="293"/>
    </row>
    <row r="120" spans="2:6" ht="30">
      <c r="B120" s="420"/>
      <c r="C120" s="314" t="s">
        <v>618</v>
      </c>
      <c r="D120" s="292">
        <v>83</v>
      </c>
      <c r="E120" s="217"/>
      <c r="F120" s="322"/>
    </row>
    <row r="121" spans="2:6">
      <c r="B121" s="420"/>
      <c r="C121" s="314" t="s">
        <v>619</v>
      </c>
      <c r="D121" s="292">
        <v>84</v>
      </c>
      <c r="E121" s="217"/>
      <c r="F121" s="293"/>
    </row>
    <row r="122" spans="2:6" ht="30">
      <c r="B122" s="420"/>
      <c r="C122" s="314" t="s">
        <v>620</v>
      </c>
      <c r="D122" s="292">
        <v>85</v>
      </c>
      <c r="E122" s="217"/>
      <c r="F122" s="293"/>
    </row>
    <row r="123" spans="2:6">
      <c r="B123" s="39"/>
    </row>
    <row r="124" spans="2:6">
      <c r="B124" s="39"/>
    </row>
    <row r="125" spans="2:6">
      <c r="B125" s="39"/>
    </row>
    <row r="126" spans="2:6">
      <c r="B126" s="39"/>
    </row>
    <row r="127" spans="2:6">
      <c r="B127" s="39"/>
    </row>
    <row r="128" spans="2:6">
      <c r="B128" s="39"/>
    </row>
  </sheetData>
  <mergeCells count="15">
    <mergeCell ref="B2:F2"/>
    <mergeCell ref="B117:B122"/>
    <mergeCell ref="B81:B92"/>
    <mergeCell ref="B94:B103"/>
    <mergeCell ref="B105:B110"/>
    <mergeCell ref="B112:B115"/>
    <mergeCell ref="D105:D107"/>
    <mergeCell ref="C105:C107"/>
    <mergeCell ref="E105:E107"/>
    <mergeCell ref="F105:F107"/>
    <mergeCell ref="B8:B18"/>
    <mergeCell ref="B20:B49"/>
    <mergeCell ref="B51:B59"/>
    <mergeCell ref="B61:B70"/>
    <mergeCell ref="B72:B79"/>
  </mergeCells>
  <pageMargins left="0.23622047244094491" right="0.23622047244094491" top="0.74803149606299213" bottom="0.74803149606299213" header="0.31496062992125984" footer="0.31496062992125984"/>
  <pageSetup paperSize="9" scale="75" orientation="landscape" r:id="rId1"/>
  <headerFooter>
    <oddHeader>&amp;CEN
Annex VII</oddHeader>
    <oddFooter>&amp;C&amp;"Calibri"&amp;11&amp;K000000&amp;P_x000D_&amp;1#&amp;"Calibri"&amp;10&amp;K000000Internal</oddFooter>
  </headerFooter>
  <ignoredErrors>
    <ignoredError sqref="D9:D10"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pageSetUpPr fitToPage="1"/>
  </sheetPr>
  <dimension ref="B1:S74"/>
  <sheetViews>
    <sheetView showGridLines="0" showRowColHeaders="0" zoomScale="80" zoomScaleNormal="80" zoomScalePageLayoutView="90" workbookViewId="0">
      <pane xSplit="3" ySplit="5" topLeftCell="D39" activePane="bottomRight" state="frozen"/>
      <selection activeCell="B2" sqref="B2:I2"/>
      <selection pane="topRight" activeCell="B2" sqref="B2:I2"/>
      <selection pane="bottomLeft" activeCell="B2" sqref="B2:I2"/>
      <selection pane="bottomRight" activeCell="C56" sqref="C56:C72"/>
    </sheetView>
  </sheetViews>
  <sheetFormatPr defaultColWidth="9" defaultRowHeight="15"/>
  <cols>
    <col min="1" max="1" width="2.5703125" style="36" customWidth="1"/>
    <col min="2" max="2" width="103.85546875" style="36" customWidth="1"/>
    <col min="3" max="3" width="7.5703125" style="36" customWidth="1"/>
    <col min="4" max="4" width="37.140625" style="36" customWidth="1"/>
    <col min="5" max="5" width="28.5703125" style="36" customWidth="1"/>
    <col min="6" max="16384" width="9" style="36"/>
  </cols>
  <sheetData>
    <row r="1" spans="2:19" ht="10.15" customHeight="1">
      <c r="C1" s="38"/>
    </row>
    <row r="2" spans="2:19" ht="27.95" customHeight="1">
      <c r="B2" s="430" t="s">
        <v>676</v>
      </c>
      <c r="C2" s="431"/>
      <c r="D2" s="431"/>
      <c r="E2" s="431"/>
      <c r="F2" s="359"/>
      <c r="G2" s="359"/>
      <c r="H2" s="359"/>
      <c r="I2" s="359"/>
    </row>
    <row r="3" spans="2:19" ht="14.45" customHeight="1">
      <c r="B3" s="169"/>
      <c r="C3" s="44"/>
      <c r="D3" s="44"/>
      <c r="E3" s="44"/>
      <c r="F3" s="34"/>
      <c r="G3" s="34"/>
      <c r="H3" s="34"/>
      <c r="I3" s="34"/>
      <c r="J3" s="34"/>
      <c r="K3" s="34"/>
      <c r="L3" s="34"/>
      <c r="M3" s="34"/>
      <c r="N3" s="34"/>
      <c r="O3" s="34"/>
      <c r="P3" s="34"/>
      <c r="Q3" s="34"/>
      <c r="R3" s="34"/>
      <c r="S3" s="34"/>
    </row>
    <row r="4" spans="2:19">
      <c r="C4" s="44"/>
      <c r="D4" s="102" t="s">
        <v>622</v>
      </c>
      <c r="E4" s="102" t="s">
        <v>621</v>
      </c>
      <c r="F4" s="34"/>
    </row>
    <row r="5" spans="2:19">
      <c r="C5" s="59" t="s">
        <v>0</v>
      </c>
      <c r="D5" s="59" t="s">
        <v>6</v>
      </c>
      <c r="E5" s="59" t="s">
        <v>7</v>
      </c>
      <c r="F5" s="34"/>
    </row>
    <row r="6" spans="2:19">
      <c r="B6" s="432" t="s">
        <v>766</v>
      </c>
      <c r="C6" s="433"/>
      <c r="D6" s="433"/>
      <c r="E6" s="433"/>
      <c r="F6" s="34"/>
    </row>
    <row r="7" spans="2:19">
      <c r="B7" s="299" t="s">
        <v>1298</v>
      </c>
      <c r="C7" s="143" t="s">
        <v>1282</v>
      </c>
      <c r="D7" s="206">
        <v>6666599088.8129997</v>
      </c>
      <c r="E7" s="3"/>
      <c r="F7" s="34"/>
    </row>
    <row r="8" spans="2:19">
      <c r="B8" s="299" t="s">
        <v>1299</v>
      </c>
      <c r="C8" s="143" t="s">
        <v>1283</v>
      </c>
      <c r="D8" s="206">
        <v>20989225.02</v>
      </c>
      <c r="E8" s="3"/>
      <c r="F8" s="34"/>
    </row>
    <row r="9" spans="2:19">
      <c r="B9" s="299" t="s">
        <v>1300</v>
      </c>
      <c r="C9" s="143" t="s">
        <v>1284</v>
      </c>
      <c r="D9" s="206">
        <v>6697672.3899999997</v>
      </c>
      <c r="E9" s="3"/>
      <c r="F9" s="34"/>
    </row>
    <row r="10" spans="2:19">
      <c r="B10" s="299" t="s">
        <v>1301</v>
      </c>
      <c r="C10" s="143" t="s">
        <v>1285</v>
      </c>
      <c r="D10" s="206" t="s">
        <v>2</v>
      </c>
      <c r="E10" s="3"/>
      <c r="F10" s="34"/>
    </row>
    <row r="11" spans="2:19">
      <c r="B11" s="299" t="s">
        <v>1302</v>
      </c>
      <c r="C11" s="143" t="s">
        <v>1286</v>
      </c>
      <c r="D11" s="206">
        <v>243726439.38</v>
      </c>
      <c r="E11" s="3"/>
      <c r="F11" s="34"/>
    </row>
    <row r="12" spans="2:19">
      <c r="B12" s="299" t="s">
        <v>1303</v>
      </c>
      <c r="C12" s="143" t="s">
        <v>1287</v>
      </c>
      <c r="D12" s="206">
        <v>47848443530.044998</v>
      </c>
      <c r="E12" s="3"/>
      <c r="F12" s="34"/>
    </row>
    <row r="13" spans="2:19">
      <c r="B13" s="299" t="s">
        <v>1336</v>
      </c>
      <c r="C13" s="143" t="s">
        <v>1288</v>
      </c>
      <c r="D13" s="206">
        <v>46834476612.308998</v>
      </c>
      <c r="E13" s="3"/>
      <c r="F13" s="34"/>
    </row>
    <row r="14" spans="2:19">
      <c r="B14" s="299" t="s">
        <v>1337</v>
      </c>
      <c r="C14" s="143" t="s">
        <v>1391</v>
      </c>
      <c r="D14" s="206">
        <v>46983633657.959</v>
      </c>
      <c r="E14" s="3"/>
      <c r="F14" s="34"/>
    </row>
    <row r="15" spans="2:19">
      <c r="B15" s="299" t="s">
        <v>1338</v>
      </c>
      <c r="C15" s="143" t="s">
        <v>1392</v>
      </c>
      <c r="D15" s="206">
        <v>149157038.59999999</v>
      </c>
      <c r="E15" s="3"/>
      <c r="F15" s="34"/>
    </row>
    <row r="16" spans="2:19">
      <c r="B16" s="299" t="s">
        <v>1339</v>
      </c>
      <c r="C16" s="143" t="s">
        <v>1393</v>
      </c>
      <c r="D16" s="206">
        <v>0</v>
      </c>
      <c r="E16" s="3"/>
      <c r="F16" s="34"/>
    </row>
    <row r="17" spans="2:6">
      <c r="B17" s="299" t="s">
        <v>1340</v>
      </c>
      <c r="C17" s="143" t="s">
        <v>1289</v>
      </c>
      <c r="D17" s="206">
        <v>1013966917.7359999</v>
      </c>
      <c r="E17" s="3"/>
      <c r="F17" s="34"/>
    </row>
    <row r="18" spans="2:6">
      <c r="B18" s="299" t="s">
        <v>1304</v>
      </c>
      <c r="C18" s="143" t="s">
        <v>1290</v>
      </c>
      <c r="D18" s="206">
        <v>185406639.12</v>
      </c>
      <c r="E18" s="3"/>
      <c r="F18" s="34"/>
    </row>
    <row r="19" spans="2:6">
      <c r="B19" s="299" t="s">
        <v>1305</v>
      </c>
      <c r="C19" s="143" t="s">
        <v>1291</v>
      </c>
      <c r="D19" s="206">
        <v>-2155930643.9899998</v>
      </c>
      <c r="E19" s="3"/>
      <c r="F19" s="34"/>
    </row>
    <row r="20" spans="2:6">
      <c r="B20" s="299" t="s">
        <v>1306</v>
      </c>
      <c r="C20" s="143" t="s">
        <v>1292</v>
      </c>
      <c r="D20" s="206">
        <v>82849994.530000001</v>
      </c>
      <c r="E20" s="3"/>
      <c r="F20" s="34"/>
    </row>
    <row r="21" spans="2:6">
      <c r="B21" s="299" t="s">
        <v>1341</v>
      </c>
      <c r="C21" s="143" t="s">
        <v>1293</v>
      </c>
      <c r="D21" s="206">
        <v>42873101.640000001</v>
      </c>
      <c r="E21" s="3"/>
      <c r="F21" s="34"/>
    </row>
    <row r="22" spans="2:6">
      <c r="B22" s="299" t="s">
        <v>1342</v>
      </c>
      <c r="C22" s="143" t="s">
        <v>1394</v>
      </c>
      <c r="D22" s="206">
        <v>23642059.27</v>
      </c>
      <c r="E22" s="3"/>
      <c r="F22" s="34"/>
    </row>
    <row r="23" spans="2:6">
      <c r="B23" s="299" t="s">
        <v>1343</v>
      </c>
      <c r="C23" s="143" t="s">
        <v>1395</v>
      </c>
      <c r="D23" s="206">
        <v>6881292.0800000001</v>
      </c>
      <c r="E23" s="3"/>
      <c r="F23" s="34"/>
    </row>
    <row r="24" spans="2:6">
      <c r="B24" s="299" t="s">
        <v>1344</v>
      </c>
      <c r="C24" s="143" t="s">
        <v>1396</v>
      </c>
      <c r="D24" s="206">
        <v>12349750.290000003</v>
      </c>
      <c r="E24" s="3"/>
      <c r="F24" s="34"/>
    </row>
    <row r="25" spans="2:6">
      <c r="B25" s="299" t="s">
        <v>1307</v>
      </c>
      <c r="C25" s="143" t="s">
        <v>1294</v>
      </c>
      <c r="D25" s="206">
        <v>12686005.17</v>
      </c>
      <c r="E25" s="3"/>
      <c r="F25" s="34"/>
    </row>
    <row r="26" spans="2:6">
      <c r="B26" s="299" t="s">
        <v>1308</v>
      </c>
      <c r="C26" s="143" t="s">
        <v>1295</v>
      </c>
      <c r="D26" s="206">
        <v>160457379.58500001</v>
      </c>
      <c r="E26" s="3"/>
      <c r="F26" s="34"/>
    </row>
    <row r="27" spans="2:6">
      <c r="B27" s="299" t="s">
        <v>1345</v>
      </c>
      <c r="C27" s="143" t="s">
        <v>1397</v>
      </c>
      <c r="D27" s="206">
        <v>13152193.199999999</v>
      </c>
      <c r="E27" s="3"/>
      <c r="F27" s="34"/>
    </row>
    <row r="28" spans="2:6">
      <c r="B28" s="299" t="s">
        <v>1346</v>
      </c>
      <c r="C28" s="143" t="s">
        <v>1398</v>
      </c>
      <c r="D28" s="206">
        <v>160457379.58500001</v>
      </c>
      <c r="E28" s="3"/>
      <c r="F28" s="34"/>
    </row>
    <row r="29" spans="2:6">
      <c r="B29" s="299" t="s">
        <v>111</v>
      </c>
      <c r="C29" s="143" t="s">
        <v>1296</v>
      </c>
      <c r="D29" s="206">
        <v>188038457.44999999</v>
      </c>
      <c r="E29" s="3"/>
      <c r="F29" s="34"/>
    </row>
    <row r="30" spans="2:6">
      <c r="B30" s="299" t="s">
        <v>1347</v>
      </c>
      <c r="C30" s="143" t="s">
        <v>1399</v>
      </c>
      <c r="D30" s="206">
        <v>0</v>
      </c>
      <c r="E30" s="3"/>
      <c r="F30" s="34"/>
    </row>
    <row r="31" spans="2:6">
      <c r="B31" s="299" t="s">
        <v>1348</v>
      </c>
      <c r="C31" s="143" t="s">
        <v>1400</v>
      </c>
      <c r="D31" s="206">
        <v>188038457.44999999</v>
      </c>
      <c r="E31" s="3"/>
      <c r="F31" s="34"/>
    </row>
    <row r="32" spans="2:6">
      <c r="B32" s="299" t="s">
        <v>1309</v>
      </c>
      <c r="C32" s="143" t="s">
        <v>1297</v>
      </c>
      <c r="D32" s="206">
        <v>0</v>
      </c>
      <c r="E32" s="3"/>
      <c r="F32" s="34"/>
    </row>
    <row r="33" spans="2:6">
      <c r="B33" s="175" t="s">
        <v>1310</v>
      </c>
      <c r="C33" s="241">
        <v>1999</v>
      </c>
      <c r="D33" s="239">
        <v>53302836889.152992</v>
      </c>
      <c r="E33" s="240"/>
      <c r="F33" s="34"/>
    </row>
    <row r="34" spans="2:6">
      <c r="B34" s="238"/>
      <c r="C34" s="237"/>
      <c r="D34" s="237"/>
      <c r="E34" s="237"/>
      <c r="F34" s="34"/>
    </row>
    <row r="35" spans="2:6">
      <c r="B35" s="235" t="s">
        <v>767</v>
      </c>
      <c r="C35" s="236"/>
      <c r="D35" s="236"/>
      <c r="E35" s="236"/>
      <c r="F35" s="34"/>
    </row>
    <row r="36" spans="2:6">
      <c r="B36" s="299" t="s">
        <v>1311</v>
      </c>
      <c r="C36" s="143" t="s">
        <v>1321</v>
      </c>
      <c r="D36" s="206">
        <v>27160910.41</v>
      </c>
      <c r="E36" s="3"/>
      <c r="F36" s="34"/>
    </row>
    <row r="37" spans="2:6">
      <c r="B37" s="299" t="s">
        <v>1312</v>
      </c>
      <c r="C37" s="143" t="s">
        <v>1322</v>
      </c>
      <c r="D37" s="206">
        <v>543639258.86000001</v>
      </c>
      <c r="E37" s="3"/>
      <c r="F37" s="34"/>
    </row>
    <row r="38" spans="2:6">
      <c r="B38" s="299" t="s">
        <v>1313</v>
      </c>
      <c r="C38" s="143" t="s">
        <v>1323</v>
      </c>
      <c r="D38" s="206">
        <v>49870869318.698006</v>
      </c>
      <c r="E38" s="3"/>
      <c r="F38" s="34"/>
    </row>
    <row r="39" spans="2:6">
      <c r="B39" s="299" t="s">
        <v>1349</v>
      </c>
      <c r="C39" s="143" t="s">
        <v>1324</v>
      </c>
      <c r="D39" s="206">
        <v>1453844633.04</v>
      </c>
      <c r="E39" s="3"/>
      <c r="F39" s="34"/>
    </row>
    <row r="40" spans="2:6">
      <c r="B40" s="299" t="s">
        <v>1350</v>
      </c>
      <c r="C40" s="143" t="s">
        <v>1325</v>
      </c>
      <c r="D40" s="206">
        <v>41200800246.489998</v>
      </c>
      <c r="E40" s="3"/>
      <c r="F40" s="34"/>
    </row>
    <row r="41" spans="2:6">
      <c r="B41" s="299" t="s">
        <v>1351</v>
      </c>
      <c r="C41" s="143" t="s">
        <v>1326</v>
      </c>
      <c r="D41" s="206">
        <v>6362888119.79</v>
      </c>
      <c r="E41" s="3"/>
      <c r="F41" s="34"/>
    </row>
    <row r="42" spans="2:6">
      <c r="B42" s="299" t="s">
        <v>1352</v>
      </c>
      <c r="C42" s="143" t="s">
        <v>1327</v>
      </c>
      <c r="D42" s="206">
        <v>214603361.46000001</v>
      </c>
      <c r="E42" s="3"/>
      <c r="F42" s="34"/>
    </row>
    <row r="43" spans="2:6">
      <c r="B43" s="299" t="s">
        <v>1353</v>
      </c>
      <c r="C43" s="143" t="s">
        <v>1401</v>
      </c>
      <c r="D43" s="206" t="s">
        <v>2</v>
      </c>
      <c r="E43" s="3"/>
      <c r="F43" s="34"/>
    </row>
    <row r="44" spans="2:6">
      <c r="B44" s="299" t="s">
        <v>1354</v>
      </c>
      <c r="C44" s="143" t="s">
        <v>1402</v>
      </c>
      <c r="D44" s="206">
        <v>0</v>
      </c>
      <c r="E44" s="3"/>
      <c r="F44" s="34"/>
    </row>
    <row r="45" spans="2:6">
      <c r="B45" s="299" t="s">
        <v>1355</v>
      </c>
      <c r="C45" s="143" t="s">
        <v>1328</v>
      </c>
      <c r="D45" s="206">
        <v>542391914.77100003</v>
      </c>
      <c r="E45" s="3"/>
      <c r="F45" s="34"/>
    </row>
    <row r="46" spans="2:6">
      <c r="B46" s="299" t="s">
        <v>1314</v>
      </c>
      <c r="C46" s="143" t="s">
        <v>1329</v>
      </c>
      <c r="D46" s="206"/>
      <c r="E46" s="3"/>
      <c r="F46" s="34"/>
    </row>
    <row r="47" spans="2:6">
      <c r="B47" s="299" t="s">
        <v>1304</v>
      </c>
      <c r="C47" s="143" t="s">
        <v>1330</v>
      </c>
      <c r="D47" s="206">
        <v>75477419.739999995</v>
      </c>
      <c r="E47" s="3"/>
      <c r="F47" s="34"/>
    </row>
    <row r="48" spans="2:6">
      <c r="B48" s="299" t="s">
        <v>1305</v>
      </c>
      <c r="C48" s="143" t="s">
        <v>1331</v>
      </c>
      <c r="D48" s="206">
        <v>-21961733.23</v>
      </c>
      <c r="E48" s="3"/>
      <c r="F48" s="34"/>
    </row>
    <row r="49" spans="2:6">
      <c r="B49" s="299" t="s">
        <v>1315</v>
      </c>
      <c r="C49" s="143" t="s">
        <v>1332</v>
      </c>
      <c r="D49" s="206">
        <v>222977619.22999996</v>
      </c>
      <c r="E49" s="3"/>
      <c r="F49" s="34"/>
    </row>
    <row r="50" spans="2:6">
      <c r="B50" s="299" t="s">
        <v>1316</v>
      </c>
      <c r="C50" s="143" t="s">
        <v>1333</v>
      </c>
      <c r="D50" s="206">
        <v>185697635.66</v>
      </c>
      <c r="E50" s="3"/>
      <c r="F50" s="34"/>
    </row>
    <row r="51" spans="2:6">
      <c r="B51" s="299" t="s">
        <v>1317</v>
      </c>
      <c r="C51" s="143" t="s">
        <v>1334</v>
      </c>
      <c r="D51" s="206">
        <v>148901869.59999999</v>
      </c>
      <c r="E51" s="3"/>
      <c r="F51" s="34"/>
    </row>
    <row r="52" spans="2:6">
      <c r="B52" s="299" t="s">
        <v>1318</v>
      </c>
      <c r="C52" s="143" t="s">
        <v>1335</v>
      </c>
      <c r="D52" s="206">
        <v>0</v>
      </c>
      <c r="E52" s="3"/>
      <c r="F52" s="34"/>
    </row>
    <row r="53" spans="2:6">
      <c r="B53" s="175" t="s">
        <v>1356</v>
      </c>
      <c r="C53" s="241">
        <v>2999</v>
      </c>
      <c r="D53" s="239">
        <v>51052762298.968002</v>
      </c>
      <c r="E53" s="240"/>
      <c r="F53" s="34"/>
    </row>
    <row r="54" spans="2:6">
      <c r="B54" s="238"/>
      <c r="C54" s="237"/>
      <c r="D54" s="237"/>
      <c r="E54" s="237"/>
      <c r="F54" s="34"/>
    </row>
    <row r="55" spans="2:6">
      <c r="B55" s="235" t="s">
        <v>75</v>
      </c>
      <c r="C55" s="236"/>
      <c r="D55" s="236"/>
      <c r="E55" s="236"/>
      <c r="F55" s="34"/>
    </row>
    <row r="56" spans="2:6">
      <c r="B56" s="299" t="s">
        <v>1357</v>
      </c>
      <c r="C56" s="143" t="s">
        <v>1374</v>
      </c>
      <c r="D56" s="206">
        <v>896824506.80999994</v>
      </c>
      <c r="E56" s="3">
        <v>1</v>
      </c>
      <c r="F56" s="34"/>
    </row>
    <row r="57" spans="2:6">
      <c r="B57" s="299" t="s">
        <v>1358</v>
      </c>
      <c r="C57" s="143" t="s">
        <v>1375</v>
      </c>
      <c r="D57" s="206">
        <v>896824506.80999994</v>
      </c>
      <c r="E57" s="3"/>
      <c r="F57" s="34"/>
    </row>
    <row r="58" spans="2:6">
      <c r="B58" s="299" t="s">
        <v>1359</v>
      </c>
      <c r="C58" s="143" t="s">
        <v>1376</v>
      </c>
      <c r="D58" s="206">
        <v>0</v>
      </c>
      <c r="E58" s="3"/>
      <c r="F58" s="34"/>
    </row>
    <row r="59" spans="2:6">
      <c r="B59" s="299" t="s">
        <v>1360</v>
      </c>
      <c r="C59" s="143" t="s">
        <v>1377</v>
      </c>
      <c r="D59" s="206">
        <v>0</v>
      </c>
      <c r="E59" s="3"/>
      <c r="F59" s="34"/>
    </row>
    <row r="60" spans="2:6">
      <c r="B60" s="299" t="s">
        <v>1361</v>
      </c>
      <c r="C60" s="143" t="s">
        <v>1378</v>
      </c>
      <c r="D60" s="206">
        <v>244720274.34999999</v>
      </c>
      <c r="E60" s="3">
        <v>30</v>
      </c>
      <c r="F60" s="34"/>
    </row>
    <row r="61" spans="2:6">
      <c r="B61" s="299" t="s">
        <v>1362</v>
      </c>
      <c r="C61" s="143" t="s">
        <v>1379</v>
      </c>
      <c r="D61" s="206">
        <v>29729177.380000003</v>
      </c>
      <c r="E61" s="3"/>
      <c r="F61" s="34"/>
    </row>
    <row r="62" spans="2:6">
      <c r="B62" s="299" t="s">
        <v>1363</v>
      </c>
      <c r="C62" s="143" t="s">
        <v>1380</v>
      </c>
      <c r="D62" s="206">
        <v>26520731.460000001</v>
      </c>
      <c r="E62" s="3"/>
      <c r="F62" s="34"/>
    </row>
    <row r="63" spans="2:6">
      <c r="B63" s="299" t="s">
        <v>1364</v>
      </c>
      <c r="C63" s="143" t="s">
        <v>1381</v>
      </c>
      <c r="D63" s="206">
        <v>7054310.7999999998</v>
      </c>
      <c r="E63" s="3"/>
      <c r="F63" s="34"/>
    </row>
    <row r="64" spans="2:6">
      <c r="B64" s="299" t="s">
        <v>1365</v>
      </c>
      <c r="C64" s="143" t="s">
        <v>1382</v>
      </c>
      <c r="D64" s="206">
        <v>-13856.64</v>
      </c>
      <c r="E64" s="3"/>
      <c r="F64" s="34"/>
    </row>
    <row r="65" spans="2:6" ht="30">
      <c r="B65" s="299" t="s">
        <v>1366</v>
      </c>
      <c r="C65" s="143" t="s">
        <v>1383</v>
      </c>
      <c r="D65" s="206">
        <v>19480277.300000001</v>
      </c>
      <c r="E65" s="3">
        <v>14</v>
      </c>
      <c r="F65" s="34"/>
    </row>
    <row r="66" spans="2:6">
      <c r="B66" s="299" t="s">
        <v>1367</v>
      </c>
      <c r="C66" s="143" t="s">
        <v>1384</v>
      </c>
      <c r="D66" s="206">
        <v>3208445.92</v>
      </c>
      <c r="E66" s="3"/>
      <c r="F66" s="34"/>
    </row>
    <row r="67" spans="2:6">
      <c r="B67" s="299" t="s">
        <v>1368</v>
      </c>
      <c r="C67" s="143" t="s">
        <v>1385</v>
      </c>
      <c r="D67" s="206">
        <v>3208445.92</v>
      </c>
      <c r="E67" s="3"/>
      <c r="F67" s="34"/>
    </row>
    <row r="68" spans="2:6">
      <c r="B68" s="299" t="s">
        <v>1369</v>
      </c>
      <c r="C68" s="143" t="s">
        <v>1386</v>
      </c>
      <c r="D68" s="206">
        <v>766827880.77199996</v>
      </c>
      <c r="E68" s="3"/>
      <c r="F68" s="34"/>
    </row>
    <row r="69" spans="2:6">
      <c r="B69" s="299" t="s">
        <v>1370</v>
      </c>
      <c r="C69" s="143" t="s">
        <v>1387</v>
      </c>
      <c r="D69" s="206">
        <v>256024554.61000001</v>
      </c>
      <c r="E69" s="3"/>
      <c r="F69" s="34"/>
    </row>
    <row r="70" spans="2:6">
      <c r="B70" s="299" t="s">
        <v>1371</v>
      </c>
      <c r="C70" s="143" t="s">
        <v>1388</v>
      </c>
      <c r="D70" s="206">
        <v>55948196.145999998</v>
      </c>
      <c r="E70" s="3"/>
      <c r="F70" s="34"/>
    </row>
    <row r="71" spans="2:6">
      <c r="B71" s="299" t="s">
        <v>1372</v>
      </c>
      <c r="C71" s="143" t="s">
        <v>1389</v>
      </c>
      <c r="D71" s="206">
        <v>55948195.770000003</v>
      </c>
      <c r="E71" s="3" t="s">
        <v>739</v>
      </c>
      <c r="F71" s="34"/>
    </row>
    <row r="72" spans="2:6">
      <c r="B72" s="299" t="s">
        <v>1373</v>
      </c>
      <c r="C72" s="143" t="s">
        <v>1390</v>
      </c>
      <c r="D72" s="206"/>
      <c r="E72" s="3"/>
      <c r="F72" s="34"/>
    </row>
    <row r="73" spans="2:6">
      <c r="B73" s="175" t="s">
        <v>1319</v>
      </c>
      <c r="C73" s="241">
        <v>3990</v>
      </c>
      <c r="D73" s="239">
        <v>2250074590.0679998</v>
      </c>
      <c r="E73" s="240"/>
      <c r="F73" s="34"/>
    </row>
    <row r="74" spans="2:6">
      <c r="B74" s="175" t="s">
        <v>1320</v>
      </c>
      <c r="C74" s="241">
        <v>3999</v>
      </c>
      <c r="D74" s="239">
        <v>53302836889.036003</v>
      </c>
      <c r="E74" s="240"/>
      <c r="F74" s="34"/>
    </row>
  </sheetData>
  <mergeCells count="2">
    <mergeCell ref="B2:E2"/>
    <mergeCell ref="B6:E6"/>
  </mergeCells>
  <pageMargins left="0.7" right="0.7" top="0.75" bottom="0.75" header="0.3" footer="0.3"/>
  <pageSetup paperSize="9" scale="44" orientation="landscape" r:id="rId1"/>
  <headerFooter>
    <oddHeader>&amp;CEN
Annex VII</oddHeader>
    <oddFooter>&amp;C&amp;"Calibri"&amp;11&amp;K000000&amp;P_x000D_&amp;1#&amp;"Calibri"&amp;10&amp;K000000Internal</oddFooter>
  </headerFooter>
  <ignoredErrors>
    <ignoredError sqref="C7:C32 C36:C52 C56:C72"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00"/>
  <dimension ref="B1:Q30"/>
  <sheetViews>
    <sheetView showGridLines="0" zoomScaleNormal="100" workbookViewId="0">
      <pane xSplit="2" ySplit="9" topLeftCell="E10" activePane="bottomRight" state="frozen"/>
      <selection activeCell="B2" sqref="B2:I2"/>
      <selection pane="topRight" activeCell="B2" sqref="B2:I2"/>
      <selection pane="bottomLeft" activeCell="B2" sqref="B2:I2"/>
      <selection pane="bottomRight" activeCell="E9" sqref="E9:P9"/>
    </sheetView>
  </sheetViews>
  <sheetFormatPr defaultColWidth="9.140625" defaultRowHeight="15"/>
  <cols>
    <col min="1" max="1" width="2.5703125" style="36" customWidth="1"/>
    <col min="2" max="2" width="1.42578125" style="36" customWidth="1"/>
    <col min="3" max="3" width="5.85546875" style="36" customWidth="1"/>
    <col min="4" max="4" width="35.5703125" style="36" customWidth="1"/>
    <col min="5" max="17" width="18.5703125" style="36" customWidth="1"/>
    <col min="18" max="16384" width="9.140625" style="36"/>
  </cols>
  <sheetData>
    <row r="1" spans="2:17" ht="10.15" customHeight="1"/>
    <row r="2" spans="2:17" ht="27.95" customHeight="1">
      <c r="B2" s="430" t="s">
        <v>653</v>
      </c>
      <c r="C2" s="431"/>
      <c r="D2" s="431"/>
      <c r="E2" s="431"/>
      <c r="F2" s="431"/>
      <c r="G2" s="431"/>
      <c r="H2" s="431"/>
      <c r="I2" s="431"/>
      <c r="J2" s="435"/>
      <c r="K2" s="435"/>
      <c r="L2" s="435"/>
      <c r="M2" s="435"/>
      <c r="N2" s="435"/>
      <c r="O2" s="435"/>
      <c r="P2" s="435"/>
      <c r="Q2" s="435"/>
    </row>
    <row r="3" spans="2:17" ht="14.45" customHeight="1">
      <c r="B3" s="169"/>
    </row>
    <row r="5" spans="2:17" ht="15.75" customHeight="1">
      <c r="D5" s="436" t="s">
        <v>1280</v>
      </c>
      <c r="E5" s="439" t="s">
        <v>81</v>
      </c>
      <c r="F5" s="440"/>
      <c r="G5" s="439" t="s">
        <v>82</v>
      </c>
      <c r="H5" s="440"/>
      <c r="I5" s="436" t="s">
        <v>83</v>
      </c>
      <c r="J5" s="436" t="s">
        <v>84</v>
      </c>
      <c r="K5" s="439" t="s">
        <v>85</v>
      </c>
      <c r="L5" s="443"/>
      <c r="M5" s="443"/>
      <c r="N5" s="440"/>
      <c r="O5" s="436" t="s">
        <v>86</v>
      </c>
      <c r="P5" s="436" t="s">
        <v>87</v>
      </c>
      <c r="Q5" s="436" t="s">
        <v>88</v>
      </c>
    </row>
    <row r="6" spans="2:17">
      <c r="D6" s="437"/>
      <c r="E6" s="441"/>
      <c r="F6" s="442"/>
      <c r="G6" s="441"/>
      <c r="H6" s="442"/>
      <c r="I6" s="437"/>
      <c r="J6" s="437"/>
      <c r="K6" s="441"/>
      <c r="L6" s="444"/>
      <c r="M6" s="444"/>
      <c r="N6" s="445"/>
      <c r="O6" s="437"/>
      <c r="P6" s="437"/>
      <c r="Q6" s="437"/>
    </row>
    <row r="7" spans="2:17" ht="75">
      <c r="B7" s="137"/>
      <c r="C7" s="221"/>
      <c r="D7" s="438"/>
      <c r="E7" s="326" t="s">
        <v>89</v>
      </c>
      <c r="F7" s="326" t="s">
        <v>90</v>
      </c>
      <c r="G7" s="326" t="s">
        <v>91</v>
      </c>
      <c r="H7" s="326" t="s">
        <v>92</v>
      </c>
      <c r="I7" s="438"/>
      <c r="J7" s="438"/>
      <c r="K7" s="71" t="s">
        <v>93</v>
      </c>
      <c r="L7" s="71" t="s">
        <v>82</v>
      </c>
      <c r="M7" s="71" t="s">
        <v>94</v>
      </c>
      <c r="N7" s="327" t="s">
        <v>95</v>
      </c>
      <c r="O7" s="438"/>
      <c r="P7" s="438"/>
      <c r="Q7" s="438"/>
    </row>
    <row r="8" spans="2:17">
      <c r="C8" s="69" t="s">
        <v>0</v>
      </c>
      <c r="D8" s="69" t="s">
        <v>777</v>
      </c>
      <c r="E8" s="70" t="s">
        <v>5</v>
      </c>
      <c r="F8" s="70" t="s">
        <v>6</v>
      </c>
      <c r="G8" s="70" t="s">
        <v>7</v>
      </c>
      <c r="H8" s="70" t="s">
        <v>34</v>
      </c>
      <c r="I8" s="70" t="s">
        <v>35</v>
      </c>
      <c r="J8" s="70" t="s">
        <v>72</v>
      </c>
      <c r="K8" s="70" t="s">
        <v>73</v>
      </c>
      <c r="L8" s="70" t="s">
        <v>74</v>
      </c>
      <c r="M8" s="70" t="s">
        <v>76</v>
      </c>
      <c r="N8" s="70" t="s">
        <v>77</v>
      </c>
      <c r="O8" s="70" t="s">
        <v>78</v>
      </c>
      <c r="P8" s="70" t="s">
        <v>79</v>
      </c>
      <c r="Q8" s="70" t="s">
        <v>80</v>
      </c>
    </row>
    <row r="9" spans="2:17">
      <c r="C9" s="69">
        <f>ROW() - ROW(C$8)</f>
        <v>1</v>
      </c>
      <c r="D9" s="199" t="s">
        <v>33</v>
      </c>
      <c r="E9" s="329">
        <f t="shared" ref="E9:P9" si="0">SUM(E10:E1048576)</f>
        <v>3860408746.4129004</v>
      </c>
      <c r="F9" s="329">
        <f t="shared" si="0"/>
        <v>45932803568.734306</v>
      </c>
      <c r="G9" s="329">
        <f t="shared" si="0"/>
        <v>0</v>
      </c>
      <c r="H9" s="329">
        <f t="shared" si="0"/>
        <v>0</v>
      </c>
      <c r="I9" s="329">
        <f t="shared" si="0"/>
        <v>0</v>
      </c>
      <c r="J9" s="329">
        <f t="shared" si="0"/>
        <v>49793212316.147209</v>
      </c>
      <c r="K9" s="329">
        <f t="shared" si="0"/>
        <v>501914411.75060004</v>
      </c>
      <c r="L9" s="329">
        <f t="shared" si="0"/>
        <v>0</v>
      </c>
      <c r="M9" s="329">
        <f t="shared" si="0"/>
        <v>0</v>
      </c>
      <c r="N9" s="329">
        <f t="shared" si="0"/>
        <v>501914411.75060004</v>
      </c>
      <c r="O9" s="329">
        <f t="shared" si="0"/>
        <v>6273930143.3827009</v>
      </c>
      <c r="P9" s="330">
        <f t="shared" si="0"/>
        <v>0.99909999999999988</v>
      </c>
      <c r="Q9" s="328"/>
    </row>
    <row r="10" spans="2:17">
      <c r="C10" s="69">
        <v>2</v>
      </c>
      <c r="D10" s="220" t="s">
        <v>818</v>
      </c>
      <c r="E10" s="218">
        <v>3588082726.5</v>
      </c>
      <c r="F10" s="218">
        <v>45620213150.2108</v>
      </c>
      <c r="G10" s="218"/>
      <c r="H10" s="218"/>
      <c r="I10" s="218"/>
      <c r="J10" s="219">
        <v>49208295876.7108</v>
      </c>
      <c r="K10" s="218">
        <v>490153510.75</v>
      </c>
      <c r="L10" s="218"/>
      <c r="M10" s="218"/>
      <c r="N10" s="218">
        <v>490153510.75</v>
      </c>
      <c r="O10" s="219">
        <v>6126918884.375</v>
      </c>
      <c r="P10" s="222">
        <v>0.97660000000000002</v>
      </c>
      <c r="Q10" s="222"/>
    </row>
    <row r="11" spans="2:17">
      <c r="C11" s="69">
        <v>3</v>
      </c>
      <c r="D11" s="220" t="s">
        <v>844</v>
      </c>
      <c r="E11" s="218">
        <v>17466.748</v>
      </c>
      <c r="F11" s="218">
        <v>381000.36</v>
      </c>
      <c r="G11" s="218"/>
      <c r="H11" s="218"/>
      <c r="I11" s="218"/>
      <c r="J11" s="219">
        <v>398467.10800000001</v>
      </c>
      <c r="K11" s="218">
        <v>2660.4980999999998</v>
      </c>
      <c r="L11" s="218"/>
      <c r="M11" s="218"/>
      <c r="N11" s="218">
        <v>2660.4980999999998</v>
      </c>
      <c r="O11" s="219">
        <v>33256.226300000002</v>
      </c>
      <c r="P11" s="222">
        <v>0</v>
      </c>
      <c r="Q11" s="222">
        <v>5.0000000000000001E-3</v>
      </c>
    </row>
    <row r="12" spans="2:17">
      <c r="C12" s="69">
        <v>4</v>
      </c>
      <c r="D12" s="220" t="s">
        <v>856</v>
      </c>
      <c r="E12" s="218">
        <v>7222907.2800000003</v>
      </c>
      <c r="F12" s="218">
        <v>1657897.07</v>
      </c>
      <c r="G12" s="218"/>
      <c r="H12" s="218"/>
      <c r="I12" s="218"/>
      <c r="J12" s="219">
        <v>8880804.3499999996</v>
      </c>
      <c r="K12" s="218">
        <v>84237.408800000005</v>
      </c>
      <c r="L12" s="218"/>
      <c r="M12" s="218"/>
      <c r="N12" s="218">
        <v>84237.408800000005</v>
      </c>
      <c r="O12" s="219">
        <v>1052967.6100000001</v>
      </c>
      <c r="P12" s="222">
        <v>2.0000000000000001E-4</v>
      </c>
      <c r="Q12" s="222"/>
    </row>
    <row r="13" spans="2:17">
      <c r="C13" s="69">
        <v>5</v>
      </c>
      <c r="D13" s="220" t="s">
        <v>892</v>
      </c>
      <c r="E13" s="218">
        <v>530.49</v>
      </c>
      <c r="F13" s="218">
        <v>290254.76</v>
      </c>
      <c r="G13" s="218"/>
      <c r="H13" s="218"/>
      <c r="I13" s="218"/>
      <c r="J13" s="219">
        <v>290785.25</v>
      </c>
      <c r="K13" s="218">
        <v>341.63299999999998</v>
      </c>
      <c r="L13" s="218"/>
      <c r="M13" s="218"/>
      <c r="N13" s="218">
        <v>341.63299999999998</v>
      </c>
      <c r="O13" s="219">
        <v>4270.4125000000004</v>
      </c>
      <c r="P13" s="222">
        <v>0</v>
      </c>
      <c r="Q13" s="222">
        <v>5.0000000000000001E-3</v>
      </c>
    </row>
    <row r="14" spans="2:17">
      <c r="C14" s="69">
        <v>6</v>
      </c>
      <c r="D14" s="220" t="s">
        <v>928</v>
      </c>
      <c r="E14" s="218">
        <v>143805380.12</v>
      </c>
      <c r="F14" s="218">
        <v>54344044.467</v>
      </c>
      <c r="G14" s="218"/>
      <c r="H14" s="218"/>
      <c r="I14" s="218"/>
      <c r="J14" s="219">
        <v>198149424.58700001</v>
      </c>
      <c r="K14" s="218">
        <v>6291500.7812999999</v>
      </c>
      <c r="L14" s="218"/>
      <c r="M14" s="218"/>
      <c r="N14" s="218">
        <v>6291500.7812999999</v>
      </c>
      <c r="O14" s="219">
        <v>78643759.766299993</v>
      </c>
      <c r="P14" s="222">
        <v>1.2500000000000001E-2</v>
      </c>
      <c r="Q14" s="222"/>
    </row>
    <row r="15" spans="2:17">
      <c r="C15" s="69">
        <v>7</v>
      </c>
      <c r="D15" s="220" t="s">
        <v>942</v>
      </c>
      <c r="E15" s="218">
        <v>12026586.993000001</v>
      </c>
      <c r="F15" s="218">
        <v>20608213.488000002</v>
      </c>
      <c r="G15" s="218"/>
      <c r="H15" s="218"/>
      <c r="I15" s="218"/>
      <c r="J15" s="219">
        <v>32634800.480999999</v>
      </c>
      <c r="K15" s="218">
        <v>623443.74560000002</v>
      </c>
      <c r="L15" s="218"/>
      <c r="M15" s="218"/>
      <c r="N15" s="218">
        <v>623443.74560000002</v>
      </c>
      <c r="O15" s="219">
        <v>7793046.8200000003</v>
      </c>
      <c r="P15" s="222">
        <v>1.1999999999999999E-3</v>
      </c>
      <c r="Q15" s="222"/>
    </row>
    <row r="16" spans="2:17">
      <c r="C16" s="69">
        <v>8</v>
      </c>
      <c r="D16" s="220" t="s">
        <v>976</v>
      </c>
      <c r="E16" s="218">
        <v>625.62400000000002</v>
      </c>
      <c r="F16" s="218">
        <v>1983516.45</v>
      </c>
      <c r="G16" s="218"/>
      <c r="H16" s="218"/>
      <c r="I16" s="218"/>
      <c r="J16" s="219">
        <v>1984142.074</v>
      </c>
      <c r="K16" s="218">
        <v>6389.2111999999997</v>
      </c>
      <c r="L16" s="218"/>
      <c r="M16" s="218"/>
      <c r="N16" s="218">
        <v>6389.2111999999997</v>
      </c>
      <c r="O16" s="219">
        <v>79865.14</v>
      </c>
      <c r="P16" s="222">
        <v>0</v>
      </c>
      <c r="Q16" s="222">
        <v>0.01</v>
      </c>
    </row>
    <row r="17" spans="3:17">
      <c r="C17" s="69">
        <v>9</v>
      </c>
      <c r="D17" s="220" t="s">
        <v>978</v>
      </c>
      <c r="E17" s="218">
        <v>5536.9579999999996</v>
      </c>
      <c r="F17" s="218">
        <v>671029.93999999994</v>
      </c>
      <c r="G17" s="218"/>
      <c r="H17" s="218"/>
      <c r="I17" s="218"/>
      <c r="J17" s="219">
        <v>676566.89800000004</v>
      </c>
      <c r="K17" s="218">
        <v>86366.136799999993</v>
      </c>
      <c r="L17" s="218"/>
      <c r="M17" s="218"/>
      <c r="N17" s="218">
        <v>86366.136799999993</v>
      </c>
      <c r="O17" s="219">
        <v>1079576.71</v>
      </c>
      <c r="P17" s="222">
        <v>2.0000000000000001E-4</v>
      </c>
      <c r="Q17" s="222"/>
    </row>
    <row r="18" spans="3:17">
      <c r="C18" s="69">
        <v>10</v>
      </c>
      <c r="D18" s="220" t="s">
        <v>1036</v>
      </c>
      <c r="E18" s="218">
        <v>419400.62190000003</v>
      </c>
      <c r="F18" s="218">
        <v>89200013.625</v>
      </c>
      <c r="G18" s="218"/>
      <c r="H18" s="218"/>
      <c r="I18" s="218"/>
      <c r="J18" s="219">
        <v>89619414.246900007</v>
      </c>
      <c r="K18" s="218">
        <v>826906.49170000001</v>
      </c>
      <c r="L18" s="218"/>
      <c r="M18" s="218"/>
      <c r="N18" s="218">
        <v>826906.49170000001</v>
      </c>
      <c r="O18" s="219">
        <v>10336331.146299999</v>
      </c>
      <c r="P18" s="222">
        <v>1.6000000000000001E-3</v>
      </c>
      <c r="Q18" s="222">
        <v>5.0000000000000001E-3</v>
      </c>
    </row>
    <row r="19" spans="3:17">
      <c r="C19" s="69">
        <v>11</v>
      </c>
      <c r="D19" s="220" t="s">
        <v>1088</v>
      </c>
      <c r="E19" s="218">
        <v>15625405.972999999</v>
      </c>
      <c r="F19" s="218">
        <v>48181040.865000002</v>
      </c>
      <c r="G19" s="218"/>
      <c r="H19" s="218"/>
      <c r="I19" s="218"/>
      <c r="J19" s="219">
        <v>63806446.838</v>
      </c>
      <c r="K19" s="218">
        <v>1440246.3530999999</v>
      </c>
      <c r="L19" s="218"/>
      <c r="M19" s="218"/>
      <c r="N19" s="218">
        <v>1440246.3530999999</v>
      </c>
      <c r="O19" s="219">
        <v>18003079.413800001</v>
      </c>
      <c r="P19" s="222">
        <v>2.8999999999999998E-3</v>
      </c>
      <c r="Q19" s="222"/>
    </row>
    <row r="20" spans="3:17">
      <c r="C20" s="69">
        <v>12</v>
      </c>
      <c r="D20" s="220" t="s">
        <v>1106</v>
      </c>
      <c r="E20" s="218">
        <v>9581232.1099999994</v>
      </c>
      <c r="F20" s="218">
        <v>821996.15</v>
      </c>
      <c r="G20" s="218"/>
      <c r="H20" s="218"/>
      <c r="I20" s="218"/>
      <c r="J20" s="219">
        <v>10403228.26</v>
      </c>
      <c r="K20" s="218">
        <v>95213.184800000003</v>
      </c>
      <c r="L20" s="218"/>
      <c r="M20" s="218"/>
      <c r="N20" s="218">
        <v>95213.184800000003</v>
      </c>
      <c r="O20" s="219">
        <v>1190164.81</v>
      </c>
      <c r="P20" s="222">
        <v>2.0000000000000001E-4</v>
      </c>
      <c r="Q20" s="222">
        <v>1.4999999999999999E-2</v>
      </c>
    </row>
    <row r="21" spans="3:17">
      <c r="C21" s="69">
        <v>13</v>
      </c>
      <c r="D21" s="220" t="s">
        <v>1140</v>
      </c>
      <c r="E21" s="218"/>
      <c r="F21" s="218">
        <v>451727.14</v>
      </c>
      <c r="G21" s="218"/>
      <c r="H21" s="218"/>
      <c r="I21" s="218"/>
      <c r="J21" s="219">
        <v>451727.14</v>
      </c>
      <c r="K21" s="218">
        <v>817.05380000000002</v>
      </c>
      <c r="L21" s="218"/>
      <c r="M21" s="218"/>
      <c r="N21" s="218">
        <v>817.05380000000002</v>
      </c>
      <c r="O21" s="219">
        <v>10213.172500000001</v>
      </c>
      <c r="P21" s="222">
        <v>0</v>
      </c>
      <c r="Q21" s="222"/>
    </row>
    <row r="22" spans="3:17">
      <c r="C22" s="69">
        <v>14</v>
      </c>
      <c r="D22" s="220" t="s">
        <v>1180</v>
      </c>
      <c r="E22" s="218">
        <v>1227.8499999999999</v>
      </c>
      <c r="F22" s="218">
        <v>130717.08</v>
      </c>
      <c r="G22" s="218"/>
      <c r="H22" s="218"/>
      <c r="I22" s="218"/>
      <c r="J22" s="219">
        <v>131944.93</v>
      </c>
      <c r="K22" s="218">
        <v>286.6782</v>
      </c>
      <c r="L22" s="218"/>
      <c r="M22" s="218"/>
      <c r="N22" s="218">
        <v>286.6782</v>
      </c>
      <c r="O22" s="219">
        <v>3583.4775</v>
      </c>
      <c r="P22" s="222">
        <v>0</v>
      </c>
      <c r="Q22" s="222">
        <v>0.01</v>
      </c>
    </row>
    <row r="23" spans="3:17">
      <c r="C23" s="69">
        <v>15</v>
      </c>
      <c r="D23" s="220" t="s">
        <v>1206</v>
      </c>
      <c r="E23" s="218">
        <v>144121.67800000001</v>
      </c>
      <c r="F23" s="218">
        <v>19439458.717999998</v>
      </c>
      <c r="G23" s="218"/>
      <c r="H23" s="218"/>
      <c r="I23" s="218"/>
      <c r="J23" s="219">
        <v>19583580.396000002</v>
      </c>
      <c r="K23" s="218">
        <v>125708.14840000001</v>
      </c>
      <c r="L23" s="218"/>
      <c r="M23" s="218"/>
      <c r="N23" s="218">
        <v>125708.14840000001</v>
      </c>
      <c r="O23" s="219">
        <v>1571351.855</v>
      </c>
      <c r="P23" s="222">
        <v>2.9999999999999997E-4</v>
      </c>
      <c r="Q23" s="222"/>
    </row>
    <row r="24" spans="3:17">
      <c r="C24" s="69">
        <v>16</v>
      </c>
      <c r="D24" s="220" t="s">
        <v>1453</v>
      </c>
      <c r="E24" s="218">
        <v>17165833</v>
      </c>
      <c r="F24" s="218">
        <v>68351960</v>
      </c>
      <c r="G24" s="218"/>
      <c r="H24" s="218"/>
      <c r="I24" s="218"/>
      <c r="J24" s="219">
        <v>85517794</v>
      </c>
      <c r="K24" s="218">
        <v>494511</v>
      </c>
      <c r="L24" s="218"/>
      <c r="M24" s="218"/>
      <c r="N24" s="218">
        <v>494511</v>
      </c>
      <c r="O24" s="219">
        <v>6181384</v>
      </c>
      <c r="P24" s="222"/>
      <c r="Q24" s="222"/>
    </row>
    <row r="25" spans="3:17">
      <c r="C25" s="69">
        <v>17</v>
      </c>
      <c r="D25" s="220" t="s">
        <v>1248</v>
      </c>
      <c r="E25" s="218">
        <v>66309764.467</v>
      </c>
      <c r="F25" s="218">
        <v>6077548.4105000002</v>
      </c>
      <c r="G25" s="218"/>
      <c r="H25" s="218"/>
      <c r="I25" s="218"/>
      <c r="J25" s="219">
        <v>72387312.877499998</v>
      </c>
      <c r="K25" s="218">
        <v>1682272.6758000001</v>
      </c>
      <c r="L25" s="218"/>
      <c r="M25" s="218"/>
      <c r="N25" s="218">
        <v>1682272.6758000001</v>
      </c>
      <c r="O25" s="219">
        <v>21028408.447500002</v>
      </c>
      <c r="P25" s="222">
        <v>3.3999999999999998E-3</v>
      </c>
      <c r="Q25" s="222"/>
    </row>
    <row r="28" spans="3:17" ht="87.95" customHeight="1">
      <c r="D28" s="434" t="s">
        <v>1504</v>
      </c>
      <c r="E28" s="434"/>
      <c r="F28" s="434"/>
      <c r="G28" s="434"/>
      <c r="H28" s="434"/>
      <c r="I28" s="434"/>
      <c r="J28" s="434"/>
      <c r="K28" s="434"/>
      <c r="L28" s="434"/>
      <c r="M28" s="434"/>
      <c r="N28" s="434"/>
      <c r="O28" s="434"/>
      <c r="P28" s="434"/>
      <c r="Q28" s="434"/>
    </row>
    <row r="29" spans="3:17">
      <c r="D29" s="325"/>
      <c r="E29" s="325"/>
      <c r="F29" s="325"/>
      <c r="G29" s="325"/>
      <c r="H29" s="325"/>
      <c r="I29" s="325"/>
      <c r="J29" s="325"/>
      <c r="K29" s="325"/>
      <c r="L29" s="325"/>
      <c r="M29" s="325"/>
      <c r="N29" s="325"/>
      <c r="O29" s="325"/>
      <c r="P29" s="325"/>
      <c r="Q29" s="325"/>
    </row>
    <row r="30" spans="3:17">
      <c r="D30" s="325"/>
      <c r="E30" s="325"/>
      <c r="F30" s="325"/>
      <c r="G30" s="325"/>
      <c r="H30" s="325"/>
      <c r="I30" s="325"/>
      <c r="J30" s="325"/>
      <c r="K30" s="325"/>
      <c r="L30" s="325"/>
      <c r="M30" s="325"/>
      <c r="N30" s="325"/>
      <c r="O30" s="325"/>
      <c r="P30" s="325"/>
      <c r="Q30" s="325"/>
    </row>
  </sheetData>
  <mergeCells count="11">
    <mergeCell ref="D28:Q28"/>
    <mergeCell ref="B2:Q2"/>
    <mergeCell ref="P5:P7"/>
    <mergeCell ref="Q5:Q7"/>
    <mergeCell ref="E5:F6"/>
    <mergeCell ref="G5:H6"/>
    <mergeCell ref="I5:I7"/>
    <mergeCell ref="J5:J7"/>
    <mergeCell ref="K5:N6"/>
    <mergeCell ref="O5:O7"/>
    <mergeCell ref="D5:D7"/>
  </mergeCells>
  <conditionalFormatting sqref="E9:P10">
    <cfRule type="cellIs" dxfId="7" priority="12" stopIfTrue="1" operator="lessThan">
      <formula>0</formula>
    </cfRule>
  </conditionalFormatting>
  <conditionalFormatting sqref="Q9">
    <cfRule type="cellIs" dxfId="6" priority="11" stopIfTrue="1" operator="lessThan">
      <formula>0</formula>
    </cfRule>
  </conditionalFormatting>
  <conditionalFormatting sqref="D10">
    <cfRule type="cellIs" dxfId="5" priority="6" stopIfTrue="1" operator="lessThan">
      <formula>0</formula>
    </cfRule>
  </conditionalFormatting>
  <conditionalFormatting sqref="Q10">
    <cfRule type="cellIs" dxfId="4" priority="4" stopIfTrue="1" operator="lessThan">
      <formula>0</formula>
    </cfRule>
  </conditionalFormatting>
  <conditionalFormatting sqref="E11:P25">
    <cfRule type="cellIs" dxfId="3" priority="3" stopIfTrue="1" operator="lessThan">
      <formula>0</formula>
    </cfRule>
  </conditionalFormatting>
  <conditionalFormatting sqref="D11:D25">
    <cfRule type="cellIs" dxfId="2" priority="2" stopIfTrue="1" operator="lessThan">
      <formula>0</formula>
    </cfRule>
  </conditionalFormatting>
  <conditionalFormatting sqref="Q11:Q25">
    <cfRule type="cellIs" dxfId="1" priority="1" stopIfTrue="1" operator="lessThan">
      <formula>0</formula>
    </cfRule>
  </conditionalFormatting>
  <dataValidations count="1">
    <dataValidation type="list" allowBlank="1" showInputMessage="1" showErrorMessage="1" sqref="D10:D25" xr:uid="{00000000-0002-0000-1300-000000000000}">
      <formula1>lkp5c47cf6d20164a748b485ee23595a849</formula1>
    </dataValidation>
  </dataValidations>
  <pageMargins left="0.70866141732283472" right="0.70866141732283472" top="0.74803149606299213" bottom="0.74803149606299213" header="0.31496062992125984" footer="0.31496062992125984"/>
  <pageSetup paperSize="9" scale="50" orientation="landscape" r:id="rId1"/>
  <headerFooter>
    <oddHeader>&amp;CEN
Annex IX</oddHeader>
    <oddFooter>&amp;C&amp;"Calibri"&amp;11&amp;K000000&amp;P_x000D_&amp;1#&amp;"Calibri"&amp;10&amp;K000000Internal</oddFooter>
  </headerFooter>
  <ignoredErrors>
    <ignoredError sqref="E9:P9"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01"/>
  <dimension ref="B1:I9"/>
  <sheetViews>
    <sheetView showGridLines="0" showRowColHeaders="0" zoomScaleNormal="100" workbookViewId="0">
      <pane xSplit="3" ySplit="6" topLeftCell="D7" activePane="bottomRight" state="frozen"/>
      <selection activeCell="B2" sqref="B2:I2"/>
      <selection pane="topRight" activeCell="B2" sqref="B2:I2"/>
      <selection pane="bottomLeft" activeCell="B2" sqref="B2:I2"/>
      <selection pane="bottomRight" activeCell="D8" sqref="D8"/>
    </sheetView>
  </sheetViews>
  <sheetFormatPr defaultColWidth="9.140625" defaultRowHeight="15"/>
  <cols>
    <col min="1" max="1" width="2.5703125" style="36" customWidth="1"/>
    <col min="2" max="2" width="75.28515625" style="36" customWidth="1"/>
    <col min="3" max="3" width="7.5703125" style="36" customWidth="1"/>
    <col min="4" max="4" width="31.42578125" style="1" customWidth="1"/>
    <col min="5" max="5" width="44" style="36" bestFit="1" customWidth="1"/>
    <col min="6" max="6" width="26.5703125" style="36" customWidth="1"/>
    <col min="7" max="7" width="44" style="36" bestFit="1" customWidth="1"/>
    <col min="8" max="8" width="16.5703125" style="36" customWidth="1"/>
    <col min="9" max="9" width="25.85546875" style="36" bestFit="1" customWidth="1"/>
    <col min="10" max="10" width="14" style="36" customWidth="1"/>
    <col min="11" max="11" width="25.85546875" style="36" bestFit="1" customWidth="1"/>
    <col min="12" max="16384" width="9.140625" style="36"/>
  </cols>
  <sheetData>
    <row r="1" spans="2:9" ht="10.15" customHeight="1">
      <c r="B1" s="10"/>
    </row>
    <row r="2" spans="2:9" ht="27.95" customHeight="1">
      <c r="B2" s="430" t="s">
        <v>654</v>
      </c>
      <c r="C2" s="431"/>
      <c r="D2" s="431"/>
      <c r="E2" s="359"/>
      <c r="F2" s="359"/>
      <c r="G2" s="359"/>
      <c r="H2" s="359"/>
      <c r="I2" s="359"/>
    </row>
    <row r="3" spans="2:9" ht="14.45" customHeight="1">
      <c r="B3" s="169"/>
    </row>
    <row r="5" spans="2:9">
      <c r="D5" s="162" t="s">
        <v>505</v>
      </c>
    </row>
    <row r="6" spans="2:9">
      <c r="C6" s="69" t="s">
        <v>0</v>
      </c>
      <c r="D6" s="70" t="s">
        <v>5</v>
      </c>
    </row>
    <row r="7" spans="2:9">
      <c r="B7" s="331" t="s">
        <v>98</v>
      </c>
      <c r="C7" s="105">
        <v>1</v>
      </c>
      <c r="D7" s="333">
        <v>8853036615.0590992</v>
      </c>
    </row>
    <row r="8" spans="2:9">
      <c r="B8" s="332" t="s">
        <v>99</v>
      </c>
      <c r="C8" s="105">
        <v>2</v>
      </c>
      <c r="D8" s="253">
        <f>IFERROR(D9/D7,"")</f>
        <v>1.1245940848210914E-5</v>
      </c>
    </row>
    <row r="9" spans="2:9">
      <c r="B9" s="332" t="s">
        <v>100</v>
      </c>
      <c r="C9" s="105">
        <v>3</v>
      </c>
      <c r="D9" s="223">
        <v>99560.7261</v>
      </c>
    </row>
  </sheetData>
  <mergeCells count="1">
    <mergeCell ref="B2:D2"/>
  </mergeCells>
  <conditionalFormatting sqref="D8:D9">
    <cfRule type="cellIs" dxfId="0"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verticalDpi="1200" r:id="rId1"/>
  <headerFooter>
    <oddHeader>&amp;CEN
Annex IX</oddHeader>
    <oddFooter>&amp;C&amp;"Calibri"&amp;11&amp;K000000&amp;P_x000D_&amp;1#&amp;"Calibri"&amp;10&amp;K000000Internal</oddFooter>
  </headerFooter>
  <ignoredErrors>
    <ignoredError sqref="D8"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pageSetUpPr fitToPage="1"/>
  </sheetPr>
  <dimension ref="B1:I22"/>
  <sheetViews>
    <sheetView showGridLines="0" showRowColHeaders="0" zoomScaleNormal="100" workbookViewId="0">
      <pane xSplit="3" ySplit="7" topLeftCell="D8" activePane="bottomRight" state="frozen"/>
      <selection activeCell="B2" sqref="B2:I2"/>
      <selection pane="topRight" activeCell="B2" sqref="B2:I2"/>
      <selection pane="bottomLeft" activeCell="B2" sqref="B2:I2"/>
      <selection pane="bottomRight" activeCell="B17" sqref="B17"/>
    </sheetView>
  </sheetViews>
  <sheetFormatPr defaultColWidth="9.140625" defaultRowHeight="15"/>
  <cols>
    <col min="1" max="1" width="2.5703125" style="36" customWidth="1"/>
    <col min="2" max="2" width="112.140625" style="36" customWidth="1"/>
    <col min="3" max="3" width="7.5703125" style="36" customWidth="1"/>
    <col min="4" max="4" width="18.5703125" style="36" customWidth="1"/>
    <col min="5" max="16384" width="9.140625" style="36"/>
  </cols>
  <sheetData>
    <row r="1" spans="2:9" ht="10.15" customHeight="1"/>
    <row r="2" spans="2:9" ht="27.95" customHeight="1">
      <c r="B2" s="430" t="s">
        <v>673</v>
      </c>
      <c r="C2" s="431"/>
      <c r="D2" s="431"/>
      <c r="E2" s="359"/>
      <c r="F2" s="359"/>
      <c r="G2" s="359"/>
      <c r="H2" s="359"/>
      <c r="I2" s="359"/>
    </row>
    <row r="3" spans="2:9" ht="14.45" customHeight="1">
      <c r="B3" s="169"/>
      <c r="C3" s="31"/>
      <c r="D3" s="31"/>
    </row>
    <row r="6" spans="2:9">
      <c r="D6" s="146" t="s">
        <v>505</v>
      </c>
    </row>
    <row r="7" spans="2:9">
      <c r="C7" s="69" t="s">
        <v>0</v>
      </c>
      <c r="D7" s="91" t="s">
        <v>5</v>
      </c>
    </row>
    <row r="8" spans="2:9">
      <c r="B8" s="61" t="s">
        <v>506</v>
      </c>
      <c r="C8" s="59">
        <v>1</v>
      </c>
      <c r="D8" s="224">
        <v>53302836889.153</v>
      </c>
      <c r="E8" s="18"/>
      <c r="F8" s="6"/>
    </row>
    <row r="9" spans="2:9" ht="30">
      <c r="B9" s="61" t="s">
        <v>1411</v>
      </c>
      <c r="C9" s="59">
        <v>2</v>
      </c>
      <c r="D9" s="224"/>
      <c r="E9" s="18"/>
      <c r="F9" s="6"/>
    </row>
    <row r="10" spans="2:9">
      <c r="B10" s="61" t="s">
        <v>507</v>
      </c>
      <c r="C10" s="59">
        <v>3</v>
      </c>
      <c r="D10" s="225"/>
    </row>
    <row r="11" spans="2:9">
      <c r="B11" s="61" t="s">
        <v>508</v>
      </c>
      <c r="C11" s="59">
        <v>4</v>
      </c>
      <c r="D11" s="225"/>
    </row>
    <row r="12" spans="2:9" ht="30">
      <c r="B12" s="62" t="s">
        <v>1412</v>
      </c>
      <c r="C12" s="59">
        <v>5</v>
      </c>
      <c r="D12" s="225"/>
    </row>
    <row r="13" spans="2:9">
      <c r="B13" s="334" t="s">
        <v>509</v>
      </c>
      <c r="C13" s="59">
        <v>6</v>
      </c>
      <c r="D13" s="225"/>
    </row>
    <row r="14" spans="2:9">
      <c r="B14" s="334" t="s">
        <v>510</v>
      </c>
      <c r="C14" s="59">
        <v>7</v>
      </c>
      <c r="D14" s="225"/>
    </row>
    <row r="15" spans="2:9">
      <c r="B15" s="334" t="s">
        <v>511</v>
      </c>
      <c r="C15" s="59">
        <v>8</v>
      </c>
      <c r="D15" s="225">
        <v>997173370.83729994</v>
      </c>
    </row>
    <row r="16" spans="2:9">
      <c r="B16" s="334" t="s">
        <v>512</v>
      </c>
      <c r="C16" s="59">
        <v>9</v>
      </c>
      <c r="D16" s="225">
        <v>230034093.24489999</v>
      </c>
    </row>
    <row r="17" spans="2:4">
      <c r="B17" s="334" t="s">
        <v>1414</v>
      </c>
      <c r="C17" s="59">
        <v>10</v>
      </c>
      <c r="D17" s="225">
        <v>1404018518.0799999</v>
      </c>
    </row>
    <row r="18" spans="2:4">
      <c r="B18" s="335" t="s">
        <v>513</v>
      </c>
      <c r="C18" s="59">
        <v>11</v>
      </c>
      <c r="D18" s="217">
        <v>-9760735.2200000007</v>
      </c>
    </row>
    <row r="19" spans="2:4">
      <c r="B19" s="335" t="s">
        <v>1413</v>
      </c>
      <c r="C19" s="59" t="s">
        <v>697</v>
      </c>
      <c r="D19" s="224"/>
    </row>
    <row r="20" spans="2:4">
      <c r="B20" s="335" t="s">
        <v>1415</v>
      </c>
      <c r="C20" s="59" t="s">
        <v>752</v>
      </c>
      <c r="D20" s="224"/>
    </row>
    <row r="21" spans="2:4">
      <c r="B21" s="334" t="s">
        <v>514</v>
      </c>
      <c r="C21" s="59">
        <v>12</v>
      </c>
      <c r="D21" s="225">
        <v>-113292125.6831</v>
      </c>
    </row>
    <row r="22" spans="2:4">
      <c r="B22" s="63" t="s">
        <v>1416</v>
      </c>
      <c r="C22" s="59">
        <v>13</v>
      </c>
      <c r="D22" s="225">
        <v>55811010010.412102</v>
      </c>
    </row>
  </sheetData>
  <mergeCells count="1">
    <mergeCell ref="B2:D2"/>
  </mergeCells>
  <pageMargins left="0.70866141732283472" right="0.70866141732283472" top="0.74803149606299213" bottom="0.74803149606299213" header="0.31496062992125984" footer="0.31496062992125984"/>
  <pageSetup paperSize="9" scale="95" orientation="landscape" r:id="rId1"/>
  <headerFooter>
    <oddHeader>&amp;CEN
Annex XI</oddHeader>
    <oddFooter>&amp;C&amp;"Calibri"&amp;11&amp;K0000001_x000D_&amp;1#&amp;"Calibri"&amp;10&amp;K000000Internal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eletionDate xmlns="653BAA42-54D4-4845-89A9-18E4BD6C4C7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28C51007894704E888A6D851FA93FBF" ma:contentTypeVersion="" ma:contentTypeDescription="Create a new document." ma:contentTypeScope="" ma:versionID="b64b0f84dbcc7ce0f6c3c6f5aabc40f9">
  <xsd:schema xmlns:xsd="http://www.w3.org/2001/XMLSchema" xmlns:xs="http://www.w3.org/2001/XMLSchema" xmlns:p="http://schemas.microsoft.com/office/2006/metadata/properties" xmlns:ns1="http://schemas.microsoft.com/sharepoint/v3" xmlns:ns2="653BAA42-54D4-4845-89A9-18E4BD6C4C7A" xmlns:ns3="35e3d190-587e-49de-8d8e-d3eca99d780d" xmlns:ns4="653baa42-54d4-4845-89a9-18e4bd6c4c7a" targetNamespace="http://schemas.microsoft.com/office/2006/metadata/properties" ma:root="true" ma:fieldsID="ef557fa02a2b705c8477bbe653f494f3" ns1:_="" ns2:_="" ns3:_="" ns4:_="">
    <xsd:import namespace="http://schemas.microsoft.com/sharepoint/v3"/>
    <xsd:import namespace="653BAA42-54D4-4845-89A9-18E4BD6C4C7A"/>
    <xsd:import namespace="35e3d190-587e-49de-8d8e-d3eca99d780d"/>
    <xsd:import namespace="653baa42-54d4-4845-89a9-18e4bd6c4c7a"/>
    <xsd:element name="properties">
      <xsd:complexType>
        <xsd:sequence>
          <xsd:element name="documentManagement">
            <xsd:complexType>
              <xsd:all>
                <xsd:element ref="ns2:DeletionDate" minOccurs="0"/>
                <xsd:element ref="ns3:SharedWithUsers" minOccurs="0"/>
                <xsd:element ref="ns3:SharedWithDetails" minOccurs="0"/>
                <xsd:element ref="ns4:MediaServiceMetadata" minOccurs="0"/>
                <xsd:element ref="ns4:MediaServiceFastMetadata" minOccurs="0"/>
                <xsd:element ref="ns1:_ip_UnifiedCompliancePolicyProperties" minOccurs="0"/>
                <xsd:element ref="ns1:_ip_UnifiedCompliancePolicyUIAction"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3BAA42-54D4-4845-89A9-18E4BD6C4C7A" elementFormDefault="qualified">
    <xsd:import namespace="http://schemas.microsoft.com/office/2006/documentManagement/types"/>
    <xsd:import namespace="http://schemas.microsoft.com/office/infopath/2007/PartnerControls"/>
    <xsd:element name="DeletionDate" ma:index="8" nillable="true" ma:displayName="Deletion date" ma:format="DateOnly" ma:internalName="Deletion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5e3d190-587e-49de-8d8e-d3eca99d780d"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53baa42-54d4-4845-89a9-18e4bd6c4c7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D84CF5-DC68-47FB-8B21-4BD1C0113A7E}">
  <ds:schemaRefs>
    <ds:schemaRef ds:uri="http://schemas.openxmlformats.org/package/2006/metadata/core-properties"/>
    <ds:schemaRef ds:uri="35e3d190-587e-49de-8d8e-d3eca99d780d"/>
    <ds:schemaRef ds:uri="http://purl.org/dc/elements/1.1/"/>
    <ds:schemaRef ds:uri="http://schemas.microsoft.com/office/infopath/2007/PartnerControls"/>
    <ds:schemaRef ds:uri="653baa42-54d4-4845-89a9-18e4bd6c4c7a"/>
    <ds:schemaRef ds:uri="http://schemas.microsoft.com/office/2006/metadata/properties"/>
    <ds:schemaRef ds:uri="http://purl.org/dc/terms/"/>
    <ds:schemaRef ds:uri="http://schemas.microsoft.com/sharepoint/v3"/>
    <ds:schemaRef ds:uri="http://schemas.microsoft.com/office/2006/documentManagement/types"/>
    <ds:schemaRef ds:uri="653BAA42-54D4-4845-89A9-18E4BD6C4C7A"/>
    <ds:schemaRef ds:uri="http://www.w3.org/XML/1998/namespace"/>
    <ds:schemaRef ds:uri="http://purl.org/dc/dcmitype/"/>
  </ds:schemaRefs>
</ds:datastoreItem>
</file>

<file path=customXml/itemProps2.xml><?xml version="1.0" encoding="utf-8"?>
<ds:datastoreItem xmlns:ds="http://schemas.openxmlformats.org/officeDocument/2006/customXml" ds:itemID="{1AB4E395-AC32-46AA-92A3-B55969105D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53BAA42-54D4-4845-89A9-18E4BD6C4C7A"/>
    <ds:schemaRef ds:uri="35e3d190-587e-49de-8d8e-d3eca99d780d"/>
    <ds:schemaRef ds:uri="653baa42-54d4-4845-89a9-18e4bd6c4c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84E8EB-A253-4F11-8F3F-1749B4AC66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39</vt:i4>
      </vt:variant>
      <vt:variant>
        <vt:lpstr>Named Ranges</vt:lpstr>
      </vt:variant>
      <vt:variant>
        <vt:i4>14</vt:i4>
      </vt:variant>
    </vt:vector>
  </HeadingPairs>
  <TitlesOfParts>
    <vt:vector size="53" baseType="lpstr">
      <vt:lpstr>OV1</vt:lpstr>
      <vt:lpstr>KM1</vt:lpstr>
      <vt:lpstr>CC1</vt:lpstr>
      <vt:lpstr>CC2</vt:lpstr>
      <vt:lpstr>CCyB1</vt:lpstr>
      <vt:lpstr>CCyB2</vt:lpstr>
      <vt:lpstr>LRSum</vt:lpstr>
      <vt:lpstr>LRSpl</vt:lpstr>
      <vt:lpstr>LIQ1</vt:lpstr>
      <vt:lpstr>LIQB</vt:lpstr>
      <vt:lpstr>LIQ2</vt:lpstr>
      <vt:lpstr>CR1</vt:lpstr>
      <vt:lpstr>CR1A</vt:lpstr>
      <vt:lpstr>CQ1</vt:lpstr>
      <vt:lpstr>CQ3</vt:lpstr>
      <vt:lpstr>CQ4TOT</vt:lpstr>
      <vt:lpstr>CQ4ONperC</vt:lpstr>
      <vt:lpstr>CQ4OFFperC</vt:lpstr>
      <vt:lpstr>CQ5</vt:lpstr>
      <vt:lpstr>CR3</vt:lpstr>
      <vt:lpstr>CR4</vt:lpstr>
      <vt:lpstr>CR5</vt:lpstr>
      <vt:lpstr>CR6Tot</vt:lpstr>
      <vt:lpstr>CR7</vt:lpstr>
      <vt:lpstr>CR7AAIRB</vt:lpstr>
      <vt:lpstr>CR8</vt:lpstr>
      <vt:lpstr>CCR1</vt:lpstr>
      <vt:lpstr>CCR2</vt:lpstr>
      <vt:lpstr>CCR3</vt:lpstr>
      <vt:lpstr>CCR5</vt:lpstr>
      <vt:lpstr>CCR8</vt:lpstr>
      <vt:lpstr>SEC1</vt:lpstr>
      <vt:lpstr>SEC3</vt:lpstr>
      <vt:lpstr>SEC5</vt:lpstr>
      <vt:lpstr>MR1</vt:lpstr>
      <vt:lpstr>IRRBB1</vt:lpstr>
      <vt:lpstr>Covid1</vt:lpstr>
      <vt:lpstr>Covid2</vt:lpstr>
      <vt:lpstr>Covid3</vt:lpstr>
      <vt:lpstr>'MR1'!_ftn1</vt:lpstr>
      <vt:lpstr>'MR1'!_ftnref1</vt:lpstr>
      <vt:lpstr>lkp5c47cf6d20164a748b485ee23595a849</vt:lpstr>
      <vt:lpstr>lkpf2b520387051429ab2e99b0d729f2417</vt:lpstr>
      <vt:lpstr>'CC1'!Print_Area</vt:lpstr>
      <vt:lpstr>'CR3'!Print_Area</vt:lpstr>
      <vt:lpstr>'CR7'!Print_Area</vt:lpstr>
      <vt:lpstr>CR9AIRBInvisible!Print_Area</vt:lpstr>
      <vt:lpstr>CR9FIRBInvisible!Print_Area</vt:lpstr>
      <vt:lpstr>LRSpl!Print_Area</vt:lpstr>
      <vt:lpstr>LRSum!Print_Area</vt:lpstr>
      <vt:lpstr>'OV1'!Print_Area</vt:lpstr>
      <vt:lpstr>'SEC5'!Print_Area</vt:lpstr>
      <vt:lpstr>'CC1'!Print_Titles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Maxime @ Aguilonius</dc:creator>
  <cp:lastModifiedBy>DE VOS Jacintha</cp:lastModifiedBy>
  <cp:lastPrinted>2020-11-17T14:23:02Z</cp:lastPrinted>
  <dcterms:created xsi:type="dcterms:W3CDTF">2020-11-16T07:49:22Z</dcterms:created>
  <dcterms:modified xsi:type="dcterms:W3CDTF">2022-12-02T13:17:53Z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0x010100528C51007894704E888A6D851FA93FBF</vt:lpwstr>
  </property>
  <property fmtid="{D5CDD505-2E9C-101B-9397-08002B2CF9AE}" pid="3" name="MSIP_Label_4ce06370-c5ca-4299-8630-fc986cd3cb5e_Enabled">
    <vt:lpwstr>true</vt:lpwstr>
  </property>
  <property fmtid="{D5CDD505-2E9C-101B-9397-08002B2CF9AE}" pid="4" name="MSIP_Label_4ce06370-c5ca-4299-8630-fc986cd3cb5e_SetDate">
    <vt:lpwstr>2022-12-02T13:17:52Z</vt:lpwstr>
  </property>
  <property fmtid="{D5CDD505-2E9C-101B-9397-08002B2CF9AE}" pid="5" name="MSIP_Label_4ce06370-c5ca-4299-8630-fc986cd3cb5e_Method">
    <vt:lpwstr>Privileged</vt:lpwstr>
  </property>
  <property fmtid="{D5CDD505-2E9C-101B-9397-08002B2CF9AE}" pid="6" name="MSIP_Label_4ce06370-c5ca-4299-8630-fc986cd3cb5e_Name">
    <vt:lpwstr>ABB_INTERNAL</vt:lpwstr>
  </property>
  <property fmtid="{D5CDD505-2E9C-101B-9397-08002B2CF9AE}" pid="7" name="MSIP_Label_4ce06370-c5ca-4299-8630-fc986cd3cb5e_SiteId">
    <vt:lpwstr>396b38cc-aa65-492b-bb0e-3d94ed25a97b</vt:lpwstr>
  </property>
  <property fmtid="{D5CDD505-2E9C-101B-9397-08002B2CF9AE}" pid="8" name="MSIP_Label_4ce06370-c5ca-4299-8630-fc986cd3cb5e_ActionId">
    <vt:lpwstr>f4c145c1-ebe3-4732-92a4-9ce7c9132de7</vt:lpwstr>
  </property>
  <property fmtid="{D5CDD505-2E9C-101B-9397-08002B2CF9AE}" pid="9" name="MSIP_Label_4ce06370-c5ca-4299-8630-fc986cd3cb5e_ContentBits">
    <vt:lpwstr>2</vt:lpwstr>
  </property>
</Properties>
</file>